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שנתון החברה החרדית\למתן\"/>
    </mc:Choice>
  </mc:AlternateContent>
  <xr:revisionPtr revIDLastSave="0" documentId="13_ncr:1_{64F5FF6C-FB91-440A-B49E-5C07C22CACEB}" xr6:coauthVersionLast="40" xr6:coauthVersionMax="40" xr10:uidLastSave="{00000000-0000-0000-0000-000000000000}"/>
  <bookViews>
    <workbookView xWindow="-30" yWindow="0" windowWidth="7695" windowHeight="8220" xr2:uid="{00000000-000D-0000-FFFF-FFFF00000000}"/>
  </bookViews>
  <sheets>
    <sheet name="A0318" sheetId="3" r:id="rId1"/>
  </sheets>
  <externalReferences>
    <externalReference r:id="rId2"/>
  </externalReferences>
  <definedNames>
    <definedName name="_xlnm.Print_Area" localSheetId="0">'A0318'!$A$1:$K$77</definedName>
    <definedName name="_xlnm.Print_Titles" localSheetId="0">'A0318'!$2:$6</definedName>
  </definedNames>
  <calcPr calcId="181029"/>
</workbook>
</file>

<file path=xl/calcChain.xml><?xml version="1.0" encoding="utf-8"?>
<calcChain xmlns="http://schemas.openxmlformats.org/spreadsheetml/2006/main">
  <c r="C10" i="3" l="1"/>
  <c r="B29" i="3" l="1"/>
  <c r="C29" i="3" s="1"/>
  <c r="C11" i="3"/>
  <c r="C43" i="3"/>
  <c r="C44" i="3"/>
  <c r="C45" i="3"/>
  <c r="C46" i="3"/>
  <c r="C47" i="3"/>
  <c r="C48" i="3"/>
  <c r="C49" i="3"/>
  <c r="C50" i="3"/>
  <c r="C51" i="3"/>
  <c r="C52" i="3"/>
  <c r="C42" i="3"/>
  <c r="C67" i="3"/>
  <c r="C68" i="3"/>
  <c r="C69" i="3"/>
  <c r="C70" i="3"/>
  <c r="C71" i="3"/>
  <c r="C72" i="3"/>
  <c r="C73" i="3"/>
  <c r="C74" i="3"/>
  <c r="C75" i="3"/>
  <c r="C66" i="3"/>
  <c r="G75" i="3"/>
  <c r="I75" i="3"/>
  <c r="I67" i="3"/>
  <c r="I68" i="3"/>
  <c r="I69" i="3"/>
  <c r="I70" i="3"/>
  <c r="I71" i="3"/>
  <c r="I72" i="3"/>
  <c r="I73" i="3"/>
  <c r="I74" i="3"/>
  <c r="I66" i="3"/>
  <c r="K73" i="3"/>
  <c r="K74" i="3"/>
  <c r="K75" i="3"/>
  <c r="K68" i="3"/>
  <c r="K69" i="3"/>
  <c r="K70" i="3"/>
  <c r="K71" i="3"/>
  <c r="K72" i="3"/>
  <c r="K67" i="3"/>
  <c r="I45" i="3"/>
  <c r="I46" i="3"/>
  <c r="I47" i="3"/>
  <c r="I48" i="3"/>
  <c r="I49" i="3"/>
  <c r="I50" i="3"/>
  <c r="I51" i="3"/>
  <c r="I52" i="3"/>
  <c r="I44" i="3"/>
  <c r="K52" i="3"/>
  <c r="K41" i="3"/>
  <c r="K42" i="3"/>
  <c r="K43" i="3"/>
  <c r="K44" i="3"/>
  <c r="K45" i="3"/>
  <c r="K46" i="3"/>
  <c r="K47" i="3"/>
  <c r="K48" i="3"/>
  <c r="K49" i="3"/>
  <c r="K50" i="3"/>
  <c r="K51" i="3"/>
  <c r="K40" i="3"/>
  <c r="K33" i="3"/>
  <c r="K29" i="3"/>
  <c r="K27" i="3"/>
  <c r="K28" i="3"/>
  <c r="I27" i="3"/>
  <c r="I28" i="3"/>
  <c r="I29" i="3"/>
  <c r="G27" i="3"/>
  <c r="G28" i="3"/>
  <c r="G29" i="3"/>
  <c r="G26" i="3"/>
  <c r="G52" i="3"/>
  <c r="G42" i="3"/>
  <c r="G43" i="3"/>
  <c r="G44" i="3"/>
  <c r="G45" i="3"/>
  <c r="G46" i="3"/>
  <c r="G47" i="3"/>
  <c r="G48" i="3"/>
  <c r="G49" i="3"/>
  <c r="G50" i="3"/>
  <c r="G51" i="3"/>
  <c r="G70" i="3"/>
  <c r="G71" i="3"/>
  <c r="G72" i="3"/>
  <c r="G73" i="3"/>
  <c r="G74" i="3"/>
  <c r="G69" i="3"/>
  <c r="G57" i="3"/>
  <c r="G56" i="3"/>
  <c r="C27" i="3"/>
  <c r="C28" i="3"/>
  <c r="C26" i="3"/>
  <c r="C17" i="3"/>
  <c r="G68" i="3"/>
  <c r="G67" i="3"/>
  <c r="K66" i="3"/>
  <c r="G66" i="3"/>
  <c r="K65" i="3"/>
  <c r="I65" i="3"/>
  <c r="G65" i="3"/>
  <c r="C65" i="3"/>
  <c r="K64" i="3"/>
  <c r="I64" i="3"/>
  <c r="G64" i="3"/>
  <c r="C64" i="3"/>
  <c r="K63" i="3"/>
  <c r="I63" i="3"/>
  <c r="G63" i="3"/>
  <c r="C63" i="3"/>
  <c r="K62" i="3"/>
  <c r="I62" i="3"/>
  <c r="G62" i="3"/>
  <c r="C62" i="3"/>
  <c r="K61" i="3"/>
  <c r="I61" i="3"/>
  <c r="G61" i="3"/>
  <c r="C61" i="3"/>
  <c r="K60" i="3"/>
  <c r="I60" i="3"/>
  <c r="G60" i="3"/>
  <c r="C60" i="3"/>
  <c r="K59" i="3"/>
  <c r="I59" i="3"/>
  <c r="G59" i="3"/>
  <c r="C59" i="3"/>
  <c r="K58" i="3"/>
  <c r="I58" i="3"/>
  <c r="G58" i="3"/>
  <c r="C58" i="3"/>
  <c r="K57" i="3"/>
  <c r="I57" i="3"/>
  <c r="C57" i="3"/>
  <c r="K56" i="3"/>
  <c r="I56" i="3"/>
  <c r="C56" i="3"/>
  <c r="E73" i="3"/>
  <c r="I43" i="3"/>
  <c r="E43" i="3"/>
  <c r="I42" i="3"/>
  <c r="I41" i="3"/>
  <c r="G41" i="3"/>
  <c r="C41" i="3"/>
  <c r="I40" i="3"/>
  <c r="G40" i="3"/>
  <c r="C40" i="3"/>
  <c r="K39" i="3"/>
  <c r="I39" i="3"/>
  <c r="G39" i="3"/>
  <c r="C39" i="3"/>
  <c r="K38" i="3"/>
  <c r="I38" i="3"/>
  <c r="G38" i="3"/>
  <c r="C38" i="3"/>
  <c r="K37" i="3"/>
  <c r="I37" i="3"/>
  <c r="G37" i="3"/>
  <c r="C37" i="3"/>
  <c r="K36" i="3"/>
  <c r="I36" i="3"/>
  <c r="G36" i="3"/>
  <c r="C36" i="3"/>
  <c r="K35" i="3"/>
  <c r="I35" i="3"/>
  <c r="G35" i="3"/>
  <c r="C35" i="3"/>
  <c r="K34" i="3"/>
  <c r="I34" i="3"/>
  <c r="G34" i="3"/>
  <c r="C34" i="3"/>
  <c r="I33" i="3"/>
  <c r="G33" i="3"/>
  <c r="C33" i="3"/>
  <c r="K26" i="3"/>
  <c r="I26" i="3"/>
  <c r="E26" i="3"/>
  <c r="K25" i="3"/>
  <c r="I25" i="3"/>
  <c r="G25" i="3"/>
  <c r="C25" i="3"/>
  <c r="K24" i="3"/>
  <c r="I24" i="3"/>
  <c r="G24" i="3"/>
  <c r="C24" i="3"/>
  <c r="K23" i="3"/>
  <c r="I23" i="3"/>
  <c r="G23" i="3"/>
  <c r="C23" i="3"/>
  <c r="K22" i="3"/>
  <c r="I22" i="3"/>
  <c r="G22" i="3"/>
  <c r="C22" i="3"/>
  <c r="K21" i="3"/>
  <c r="I21" i="3"/>
  <c r="G21" i="3"/>
  <c r="C21" i="3"/>
  <c r="K20" i="3"/>
  <c r="I20" i="3"/>
  <c r="G20" i="3"/>
  <c r="C20" i="3"/>
  <c r="K19" i="3"/>
  <c r="I19" i="3"/>
  <c r="G19" i="3"/>
  <c r="C19" i="3"/>
  <c r="K18" i="3"/>
  <c r="I18" i="3"/>
  <c r="G18" i="3"/>
  <c r="C18" i="3"/>
  <c r="K17" i="3"/>
  <c r="I17" i="3"/>
  <c r="G17" i="3"/>
  <c r="K16" i="3"/>
  <c r="I16" i="3"/>
  <c r="G16" i="3"/>
  <c r="C16" i="3"/>
  <c r="K15" i="3"/>
  <c r="I15" i="3"/>
  <c r="G15" i="3"/>
  <c r="C15" i="3"/>
  <c r="K14" i="3"/>
  <c r="I14" i="3"/>
  <c r="G14" i="3"/>
  <c r="C14" i="3"/>
  <c r="K13" i="3"/>
  <c r="I13" i="3"/>
  <c r="G13" i="3"/>
  <c r="C13" i="3"/>
  <c r="K12" i="3"/>
  <c r="I12" i="3"/>
  <c r="G12" i="3"/>
  <c r="C12" i="3"/>
  <c r="K11" i="3"/>
  <c r="I11" i="3"/>
  <c r="G11" i="3"/>
  <c r="K10" i="3"/>
  <c r="I10" i="3"/>
  <c r="G10" i="3"/>
  <c r="E29" i="3" l="1"/>
  <c r="E27" i="3"/>
  <c r="E52" i="3"/>
  <c r="E50" i="3"/>
  <c r="E48" i="3"/>
  <c r="E46" i="3"/>
  <c r="E44" i="3"/>
  <c r="E74" i="3"/>
  <c r="E72" i="3"/>
  <c r="E70" i="3"/>
  <c r="E68" i="3"/>
  <c r="E75" i="3"/>
  <c r="E28" i="3"/>
  <c r="E51" i="3"/>
  <c r="E49" i="3"/>
  <c r="E47" i="3"/>
  <c r="E45" i="3"/>
  <c r="E71" i="3"/>
  <c r="E69" i="3"/>
  <c r="E57" i="3"/>
  <c r="E59" i="3"/>
  <c r="E61" i="3"/>
  <c r="E63" i="3"/>
  <c r="E65" i="3"/>
  <c r="E67" i="3"/>
  <c r="E41" i="3"/>
  <c r="E34" i="3"/>
  <c r="E36" i="3"/>
  <c r="E38" i="3"/>
  <c r="E40" i="3"/>
  <c r="E42" i="3"/>
  <c r="E33" i="3"/>
  <c r="E35" i="3"/>
  <c r="E37" i="3"/>
  <c r="E39" i="3"/>
  <c r="E12" i="3"/>
  <c r="E18" i="3"/>
  <c r="E22" i="3"/>
  <c r="E24" i="3"/>
  <c r="E11" i="3"/>
  <c r="E13" i="3"/>
  <c r="E15" i="3"/>
  <c r="E17" i="3"/>
  <c r="E19" i="3"/>
  <c r="E21" i="3"/>
  <c r="E23" i="3"/>
  <c r="E25" i="3"/>
  <c r="E56" i="3"/>
  <c r="E58" i="3"/>
  <c r="E60" i="3"/>
  <c r="E62" i="3"/>
  <c r="E64" i="3"/>
  <c r="E66" i="3"/>
  <c r="E10" i="3"/>
  <c r="E14" i="3"/>
  <c r="E16" i="3"/>
  <c r="E20" i="3"/>
</calcChain>
</file>

<file path=xl/sharedStrings.xml><?xml version="1.0" encoding="utf-8"?>
<sst xmlns="http://schemas.openxmlformats.org/spreadsheetml/2006/main" count="82" uniqueCount="34">
  <si>
    <t>גיל</t>
  </si>
  <si>
    <t>קבוצת אוכלוסייה</t>
  </si>
  <si>
    <t>מזה: יהודים ואחרים</t>
  </si>
  <si>
    <t>ערבים</t>
  </si>
  <si>
    <t>%</t>
  </si>
  <si>
    <t>חרדים</t>
  </si>
  <si>
    <t>4-0</t>
  </si>
  <si>
    <t>9-5</t>
  </si>
  <si>
    <t>14-10</t>
  </si>
  <si>
    <t>19-15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</si>
  <si>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</si>
  <si>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</si>
  <si>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</si>
  <si>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</si>
  <si>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</si>
  <si>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</si>
  <si>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</si>
  <si>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</si>
  <si>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>64-60</t>
  </si>
  <si>
    <t>69-65</t>
  </si>
  <si>
    <t>74-70</t>
  </si>
  <si>
    <t>79-75</t>
  </si>
  <si>
    <t>גברים</t>
  </si>
  <si>
    <t>מקור: הלשכה המרכזית לסטטיסטיקה</t>
  </si>
  <si>
    <t>נשים</t>
  </si>
  <si>
    <t>יהודים  
לא-חרדים ואחרים</t>
  </si>
  <si>
    <t>סך הכול</t>
  </si>
  <si>
    <t>סך הכול ישראל</t>
  </si>
  <si>
    <t>84-80</t>
  </si>
  <si>
    <t>89-85</t>
  </si>
  <si>
    <t>94-90</t>
  </si>
  <si>
    <t>+95</t>
  </si>
  <si>
    <t>1 על פי תחזית אוכלוסייה של הלמ"ס, 2016</t>
  </si>
  <si>
    <r>
      <t>לוח א/3 אוכלוסייה</t>
    </r>
    <r>
      <rPr>
        <b/>
        <vertAlign val="superscript"/>
        <sz val="11"/>
        <color theme="1"/>
        <rFont val="Arial"/>
        <family val="2"/>
        <scheme val="minor"/>
      </rPr>
      <t>1</t>
    </r>
    <r>
      <rPr>
        <b/>
        <sz val="11"/>
        <color theme="1"/>
        <rFont val="Arial"/>
        <family val="2"/>
        <scheme val="minor"/>
      </rPr>
      <t>, לפי קבוצת אוכלוסייה, גיל ומגדר,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</si>
</sst>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?,???,???"/>
    <numFmt numFmtId="165" formatCode="?0.0"/>
    <numFmt numFmtId="166" formatCode="???"/>
  </numFmts>
  <fonts count="12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  <charset val="177"/>
      <scheme val="minor"/>
    </font>
    <font>
      <b/>
      <vertAlign val="superscript"/>
      <sz val="11"/>
      <color theme="1"/>
      <name val="Arial"/>
      <family val="2"/>
      <scheme val="minor"/>
    </font>
    <font>
      <sz val="7"/>
      <color theme="1"/>
      <name val="Arial"/>
      <family val="2"/>
      <charset val="177"/>
      <scheme val="minor"/>
    </font>
    <font>
      <b/>
      <sz val="10"/>
      <name val="Albany AMT"/>
      <family val="2"/>
    </font>
    <font>
      <sz val="10"/>
      <name val="Albany AMT"/>
      <charset val="177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/>
      <diagonal/>
    </border>
    <border>
      <left style="dotted">
        <color theme="0" tint="-0.499984740745262"/>
      </left>
      <right style="thin">
        <color theme="0" tint="-0.499984740745262"/>
      </right>
      <top style="thin">
        <color auto="1"/>
      </top>
      <bottom/>
      <diagonal/>
    </border>
    <border>
      <left style="dotted">
        <color theme="0" tint="-0.499984740745262"/>
      </left>
      <right/>
      <top style="thin">
        <color auto="1"/>
      </top>
      <bottom/>
      <diagonal/>
    </border>
    <border>
      <left style="dotted">
        <color theme="0" tint="-0.499984740745262"/>
      </left>
      <right style="thin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2" fillId="2" borderId="3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165" fontId="3" fillId="2" borderId="22" xfId="0" applyNumberFormat="1" applyFont="1" applyFill="1" applyBorder="1" applyAlignment="1">
      <alignment horizontal="center" vertical="center" wrapText="1"/>
    </xf>
    <xf numFmtId="165" fontId="3" fillId="2" borderId="23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6" fontId="4" fillId="2" borderId="24" xfId="0" applyNumberFormat="1" applyFont="1" applyFill="1" applyBorder="1" applyAlignment="1">
      <alignment horizontal="center" vertical="center" wrapText="1"/>
    </xf>
    <xf numFmtId="166" fontId="5" fillId="2" borderId="2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5" fontId="3" fillId="2" borderId="24" xfId="0" applyNumberFormat="1" applyFont="1" applyFill="1" applyBorder="1" applyAlignment="1">
      <alignment horizontal="center" vertical="center" wrapText="1"/>
    </xf>
    <xf numFmtId="165" fontId="6" fillId="2" borderId="25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5" fontId="3" fillId="2" borderId="26" xfId="0" applyNumberFormat="1" applyFont="1" applyFill="1" applyBorder="1" applyAlignment="1">
      <alignment horizontal="center" vertical="center" wrapText="1"/>
    </xf>
    <xf numFmtId="165" fontId="3" fillId="2" borderId="27" xfId="0" applyNumberFormat="1" applyFont="1" applyFill="1" applyBorder="1" applyAlignment="1">
      <alignment horizontal="center" vertical="center" wrapText="1"/>
    </xf>
    <xf numFmtId="166" fontId="4" fillId="2" borderId="25" xfId="0" applyNumberFormat="1" applyFont="1" applyFill="1" applyBorder="1" applyAlignment="1">
      <alignment horizontal="center" vertical="center" wrapText="1"/>
    </xf>
    <xf numFmtId="165" fontId="3" fillId="2" borderId="25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3" fillId="2" borderId="1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/>
    </xf>
    <xf numFmtId="49" fontId="0" fillId="0" borderId="0" xfId="0" applyNumberFormat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readingOrder="2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10" fillId="0" borderId="28" xfId="0" applyNumberFormat="1" applyFont="1" applyFill="1" applyBorder="1" applyAlignment="1">
      <alignment horizontal="left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3" fontId="11" fillId="0" borderId="29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left" wrapText="1"/>
    </xf>
    <xf numFmtId="3" fontId="0" fillId="0" borderId="0" xfId="0" applyNumberFormat="1" applyBorder="1"/>
    <xf numFmtId="164" fontId="4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center" wrapText="1"/>
    </xf>
    <xf numFmtId="164" fontId="0" fillId="0" borderId="0" xfId="0" applyNumberFormat="1" applyBorder="1"/>
    <xf numFmtId="4" fontId="0" fillId="0" borderId="0" xfId="0" applyNumberForma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 indent="2"/>
    </xf>
    <xf numFmtId="0" fontId="2" fillId="2" borderId="9" xfId="0" applyFont="1" applyFill="1" applyBorder="1" applyAlignment="1">
      <alignment horizontal="right" vertical="center" wrapText="1" indent="2"/>
    </xf>
    <xf numFmtId="0" fontId="2" fillId="2" borderId="8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right" vertical="center" wrapText="1" indent="2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784CC"/>
      <color rgb="FFD2D9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ed/Downloads/med_var2015_65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כלל האוכלוסייה"/>
      <sheetName val="יהודים ואחרים (ללא חרדים)"/>
      <sheetName val="חרדים"/>
      <sheetName val="ערבים"/>
      <sheetName val="גיליון1"/>
    </sheetNames>
    <sheetDataSet>
      <sheetData sheetId="0">
        <row r="106">
          <cell r="E106">
            <v>12506.80308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2:V170"/>
  <sheetViews>
    <sheetView showGridLines="0" rightToLeft="1" tabSelected="1" zoomScale="90" zoomScaleNormal="90" workbookViewId="0">
      <selection activeCell="G56" activeCellId="1" sqref="G33:G52 G56:G75"/>
    </sheetView>
  </sheetViews>
  <sheetFormatPr defaultRowHeight="14.25"/>
  <cols>
    <col min="1" max="1" width="7.5" customWidth="1"/>
    <col min="2" max="2" width="9.625" customWidth="1"/>
    <col min="3" max="3" width="4.125" customWidth="1"/>
    <col min="4" max="4" width="9.125" customWidth="1"/>
    <col min="5" max="5" width="4.125" customWidth="1"/>
    <col min="6" max="6" width="9.125" customWidth="1"/>
    <col min="7" max="7" width="4.125" customWidth="1"/>
    <col min="8" max="8" width="9.125" customWidth="1"/>
    <col min="9" max="9" width="4.125" style="1" customWidth="1"/>
    <col min="10" max="10" width="8.375" customWidth="1"/>
    <col min="11" max="11" width="4.125" style="1" customWidth="1"/>
    <col min="12" max="12" width="10.5" bestFit="1" customWidth="1"/>
  </cols>
  <sheetData>
    <row r="2" spans="1:22" ht="17.25">
      <c r="A2" s="57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22" ht="12" customHeight="1" thickBot="1"/>
    <row r="4" spans="1:22" ht="15" customHeight="1">
      <c r="A4" s="58" t="s">
        <v>0</v>
      </c>
      <c r="B4" s="61" t="s">
        <v>27</v>
      </c>
      <c r="C4" s="2"/>
      <c r="D4" s="64" t="s">
        <v>1</v>
      </c>
      <c r="E4" s="65"/>
      <c r="F4" s="65"/>
      <c r="G4" s="65"/>
      <c r="H4" s="65"/>
      <c r="I4" s="65"/>
      <c r="J4" s="65"/>
      <c r="K4" s="65"/>
      <c r="L4" s="3"/>
      <c r="M4" s="3"/>
      <c r="N4" s="3"/>
      <c r="O4" s="3"/>
      <c r="P4" s="3"/>
      <c r="Q4" s="3"/>
    </row>
    <row r="5" spans="1:22" ht="15" customHeight="1">
      <c r="A5" s="59"/>
      <c r="B5" s="62"/>
      <c r="C5" s="4"/>
      <c r="D5" s="66" t="s">
        <v>2</v>
      </c>
      <c r="E5" s="67"/>
      <c r="F5" s="67"/>
      <c r="G5" s="67"/>
      <c r="H5" s="67"/>
      <c r="I5" s="67"/>
      <c r="J5" s="68" t="s">
        <v>3</v>
      </c>
      <c r="K5" s="5"/>
      <c r="L5" s="3"/>
      <c r="M5" s="59"/>
      <c r="N5" s="59"/>
      <c r="O5" s="59"/>
      <c r="P5" s="59"/>
      <c r="Q5" s="59"/>
    </row>
    <row r="6" spans="1:22" ht="39.950000000000003" customHeight="1" thickBot="1">
      <c r="A6" s="60"/>
      <c r="B6" s="63"/>
      <c r="C6" s="6" t="s">
        <v>4</v>
      </c>
      <c r="D6" s="7" t="s">
        <v>26</v>
      </c>
      <c r="E6" s="8" t="s">
        <v>4</v>
      </c>
      <c r="F6" s="9" t="s">
        <v>5</v>
      </c>
      <c r="G6" s="10" t="s">
        <v>4</v>
      </c>
      <c r="H6" s="11" t="s">
        <v>25</v>
      </c>
      <c r="I6" s="12" t="s">
        <v>4</v>
      </c>
      <c r="J6" s="63"/>
      <c r="K6" s="13" t="s">
        <v>4</v>
      </c>
      <c r="L6" s="35"/>
      <c r="M6" s="35"/>
      <c r="N6" s="44"/>
      <c r="O6" s="44"/>
      <c r="P6" s="35"/>
      <c r="Q6" s="35"/>
    </row>
    <row r="7" spans="1:22" ht="5.45" customHeight="1">
      <c r="A7" s="14"/>
      <c r="B7" s="15"/>
      <c r="C7" s="16"/>
      <c r="D7" s="15"/>
      <c r="E7" s="16"/>
      <c r="F7" s="15"/>
      <c r="G7" s="16"/>
      <c r="H7" s="15"/>
      <c r="I7" s="16"/>
      <c r="J7" s="15"/>
      <c r="K7" s="17"/>
      <c r="L7" s="37"/>
      <c r="M7" s="37"/>
      <c r="N7" s="45"/>
      <c r="O7" s="45"/>
      <c r="P7" s="37"/>
      <c r="Q7" s="37"/>
    </row>
    <row r="8" spans="1:22" ht="14.25" customHeight="1">
      <c r="A8" s="69" t="s">
        <v>26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37"/>
      <c r="M8" s="37"/>
      <c r="N8" s="45"/>
      <c r="O8" s="45"/>
      <c r="P8" s="37"/>
      <c r="Q8" s="37"/>
    </row>
    <row r="9" spans="1:22" ht="15.95" customHeight="1">
      <c r="A9" s="42" t="s">
        <v>26</v>
      </c>
      <c r="B9" s="46">
        <v>8956445.1390740015</v>
      </c>
      <c r="C9" s="19">
        <v>100</v>
      </c>
      <c r="D9" s="18">
        <v>7082285</v>
      </c>
      <c r="E9" s="19">
        <v>100</v>
      </c>
      <c r="F9" s="46">
        <v>1078716.6534640009</v>
      </c>
      <c r="G9" s="19">
        <v>100</v>
      </c>
      <c r="H9" s="46">
        <v>6003568.1195999999</v>
      </c>
      <c r="I9" s="19">
        <v>100</v>
      </c>
      <c r="J9" s="46">
        <v>1874160.3660099995</v>
      </c>
      <c r="K9" s="20">
        <v>100</v>
      </c>
      <c r="L9" s="37"/>
      <c r="M9" s="37"/>
      <c r="N9" s="45"/>
      <c r="O9" s="50"/>
      <c r="P9" s="37"/>
      <c r="Q9" s="37"/>
    </row>
    <row r="10" spans="1:22" ht="15.95" customHeight="1">
      <c r="A10" s="40" t="s">
        <v>6</v>
      </c>
      <c r="B10" s="21">
        <v>925268</v>
      </c>
      <c r="C10" s="22">
        <f>B10/$B$9*$C$9</f>
        <v>10.33075048897874</v>
      </c>
      <c r="D10" s="21">
        <v>715905</v>
      </c>
      <c r="E10" s="22">
        <f t="shared" ref="E10:E25" si="0">D10/$D$9*$E$9</f>
        <v>10.108390159390648</v>
      </c>
      <c r="F10" s="21">
        <v>208732</v>
      </c>
      <c r="G10" s="22">
        <f t="shared" ref="G10:G25" si="1">F10/$F$9*$G$9</f>
        <v>19.350030365222857</v>
      </c>
      <c r="H10" s="21">
        <v>507173</v>
      </c>
      <c r="I10" s="22">
        <f t="shared" ref="I10:I29" si="2">H10/$H$9*$I$9</f>
        <v>8.4478595044873313</v>
      </c>
      <c r="J10" s="21">
        <v>209363</v>
      </c>
      <c r="K10" s="23">
        <f t="shared" ref="K10:K28" si="3">J10/$J$9*$K$9</f>
        <v>11.171029107062173</v>
      </c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1"/>
    </row>
    <row r="11" spans="1:22" ht="15.95" customHeight="1">
      <c r="A11" s="40" t="s">
        <v>7</v>
      </c>
      <c r="B11" s="21">
        <v>854026</v>
      </c>
      <c r="C11" s="22">
        <f t="shared" ref="C11:C25" si="4">B11/$B$9*$C$9</f>
        <v>9.5353232977910807</v>
      </c>
      <c r="D11" s="21">
        <v>652545</v>
      </c>
      <c r="E11" s="22">
        <f t="shared" si="0"/>
        <v>9.2137636370182783</v>
      </c>
      <c r="F11" s="21">
        <v>159371</v>
      </c>
      <c r="G11" s="22">
        <f t="shared" si="1"/>
        <v>14.77412993377121</v>
      </c>
      <c r="H11" s="21">
        <v>493175</v>
      </c>
      <c r="I11" s="22">
        <f t="shared" si="2"/>
        <v>8.2146981624131019</v>
      </c>
      <c r="J11" s="21">
        <v>201481</v>
      </c>
      <c r="K11" s="23">
        <f t="shared" si="3"/>
        <v>10.750467444199757</v>
      </c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1"/>
    </row>
    <row r="12" spans="1:22" ht="15.95" customHeight="1">
      <c r="A12" s="40" t="s">
        <v>8</v>
      </c>
      <c r="B12" s="21">
        <v>672993</v>
      </c>
      <c r="C12" s="22">
        <f t="shared" si="4"/>
        <v>7.5140637780937727</v>
      </c>
      <c r="D12" s="21">
        <v>478157</v>
      </c>
      <c r="E12" s="22">
        <f t="shared" si="0"/>
        <v>6.7514509794508406</v>
      </c>
      <c r="F12" s="21">
        <v>136614</v>
      </c>
      <c r="G12" s="22">
        <f t="shared" si="1"/>
        <v>12.664493457230112</v>
      </c>
      <c r="H12" s="21">
        <v>531543</v>
      </c>
      <c r="I12" s="22">
        <f t="shared" si="2"/>
        <v>8.8537847728363115</v>
      </c>
      <c r="J12" s="21">
        <v>194836</v>
      </c>
      <c r="K12" s="23">
        <f t="shared" si="3"/>
        <v>10.395908671081163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1"/>
    </row>
    <row r="13" spans="1:22" ht="15.95" customHeight="1">
      <c r="A13" s="40" t="s">
        <v>9</v>
      </c>
      <c r="B13" s="21">
        <v>706108</v>
      </c>
      <c r="C13" s="22">
        <f t="shared" si="4"/>
        <v>7.883797522741304</v>
      </c>
      <c r="D13" s="21">
        <v>502367</v>
      </c>
      <c r="E13" s="22">
        <f t="shared" si="0"/>
        <v>7.0932898068914199</v>
      </c>
      <c r="F13" s="21">
        <v>119857</v>
      </c>
      <c r="G13" s="22">
        <f t="shared" si="1"/>
        <v>11.111073479315658</v>
      </c>
      <c r="H13" s="21">
        <v>382511</v>
      </c>
      <c r="I13" s="22">
        <f t="shared" si="2"/>
        <v>6.3713943504897816</v>
      </c>
      <c r="J13" s="21">
        <v>203740</v>
      </c>
      <c r="K13" s="23">
        <f>J13/$J$9*$K$9</f>
        <v>10.871001419891991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1"/>
    </row>
    <row r="14" spans="1:22" ht="15.95" customHeight="1">
      <c r="A14" s="40" t="s">
        <v>10</v>
      </c>
      <c r="B14" s="21">
        <v>641757</v>
      </c>
      <c r="C14" s="22">
        <f t="shared" si="4"/>
        <v>7.1653093390839517</v>
      </c>
      <c r="D14" s="21">
        <v>462229</v>
      </c>
      <c r="E14" s="22">
        <f t="shared" si="0"/>
        <v>6.5265518120211201</v>
      </c>
      <c r="F14" s="21">
        <v>91450</v>
      </c>
      <c r="G14" s="22">
        <f t="shared" si="1"/>
        <v>8.4776664665678005</v>
      </c>
      <c r="H14" s="21">
        <v>370778</v>
      </c>
      <c r="I14" s="22">
        <f t="shared" si="2"/>
        <v>6.1759605723388349</v>
      </c>
      <c r="J14" s="21">
        <v>179528</v>
      </c>
      <c r="K14" s="23">
        <f t="shared" si="3"/>
        <v>9.5791162408479895</v>
      </c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1"/>
    </row>
    <row r="15" spans="1:22" ht="15.95" customHeight="1">
      <c r="A15" s="40" t="s">
        <v>11</v>
      </c>
      <c r="B15" s="21">
        <v>611160</v>
      </c>
      <c r="C15" s="22">
        <f t="shared" si="4"/>
        <v>6.8236894271111144</v>
      </c>
      <c r="D15" s="21">
        <v>456153</v>
      </c>
      <c r="E15" s="22">
        <f t="shared" si="0"/>
        <v>6.4407602913466491</v>
      </c>
      <c r="F15" s="21">
        <v>79023</v>
      </c>
      <c r="G15" s="22">
        <f t="shared" si="1"/>
        <v>7.3256493951622454</v>
      </c>
      <c r="H15" s="21">
        <v>377130</v>
      </c>
      <c r="I15" s="22">
        <f t="shared" si="2"/>
        <v>6.2817643189351706</v>
      </c>
      <c r="J15" s="21">
        <v>155007</v>
      </c>
      <c r="K15" s="23">
        <f t="shared" si="3"/>
        <v>8.270743678674771</v>
      </c>
      <c r="L15" s="47"/>
      <c r="M15" s="50"/>
      <c r="N15" s="50"/>
      <c r="O15" s="50"/>
      <c r="P15" s="47"/>
      <c r="Q15" s="47"/>
      <c r="R15" s="51"/>
      <c r="S15" s="51"/>
      <c r="T15" s="51"/>
      <c r="U15" s="51"/>
      <c r="V15" s="1"/>
    </row>
    <row r="16" spans="1:22" ht="15.95" customHeight="1">
      <c r="A16" s="40" t="s">
        <v>12</v>
      </c>
      <c r="B16" s="21">
        <v>592740</v>
      </c>
      <c r="C16" s="22">
        <f t="shared" si="4"/>
        <v>6.6180274740261833</v>
      </c>
      <c r="D16" s="21">
        <v>471893</v>
      </c>
      <c r="E16" s="22">
        <f t="shared" si="0"/>
        <v>6.6630049482617544</v>
      </c>
      <c r="F16" s="21">
        <v>58736</v>
      </c>
      <c r="G16" s="22">
        <f t="shared" si="1"/>
        <v>5.4449887105557835</v>
      </c>
      <c r="H16" s="21">
        <v>413156</v>
      </c>
      <c r="I16" s="22">
        <f t="shared" si="2"/>
        <v>6.8818407948293148</v>
      </c>
      <c r="J16" s="21">
        <v>120847</v>
      </c>
      <c r="K16" s="23">
        <f t="shared" si="3"/>
        <v>6.4480608058785096</v>
      </c>
      <c r="L16" s="52"/>
      <c r="M16" s="47"/>
      <c r="N16" s="47"/>
      <c r="O16" s="47"/>
      <c r="P16" s="45"/>
      <c r="Q16" s="45"/>
      <c r="R16" s="1"/>
      <c r="S16" s="1"/>
      <c r="T16" s="1"/>
      <c r="U16" s="1"/>
      <c r="V16" s="1"/>
    </row>
    <row r="17" spans="1:22" ht="15.95" customHeight="1">
      <c r="A17" s="40" t="s">
        <v>13</v>
      </c>
      <c r="B17" s="21">
        <v>574305</v>
      </c>
      <c r="C17" s="22">
        <f>B17/$B$9*$C$9</f>
        <v>6.4121980437807586</v>
      </c>
      <c r="D17" s="21">
        <v>463731</v>
      </c>
      <c r="E17" s="22">
        <f t="shared" si="0"/>
        <v>6.5477596566644802</v>
      </c>
      <c r="F17" s="21">
        <v>49061</v>
      </c>
      <c r="G17" s="22">
        <f t="shared" si="1"/>
        <v>4.5480896065203158</v>
      </c>
      <c r="H17" s="21">
        <v>414669</v>
      </c>
      <c r="I17" s="22">
        <f t="shared" si="2"/>
        <v>6.9070424743948466</v>
      </c>
      <c r="J17" s="21">
        <v>110574</v>
      </c>
      <c r="K17" s="23">
        <f t="shared" si="3"/>
        <v>5.899922013365746</v>
      </c>
      <c r="L17" s="50"/>
      <c r="M17" s="50"/>
      <c r="N17" s="50"/>
      <c r="O17" s="45"/>
      <c r="P17" s="45"/>
      <c r="Q17" s="45"/>
      <c r="R17" s="1"/>
      <c r="S17" s="1"/>
      <c r="T17" s="1"/>
      <c r="U17" s="1"/>
      <c r="V17" s="1"/>
    </row>
    <row r="18" spans="1:22" ht="15.95" customHeight="1">
      <c r="A18" s="40" t="s">
        <v>14</v>
      </c>
      <c r="B18" s="21">
        <v>553419</v>
      </c>
      <c r="C18" s="22">
        <f t="shared" si="4"/>
        <v>6.1790028455108414</v>
      </c>
      <c r="D18" s="21">
        <v>442734</v>
      </c>
      <c r="E18" s="22">
        <f t="shared" si="0"/>
        <v>6.2512875434976145</v>
      </c>
      <c r="F18" s="21">
        <v>41690</v>
      </c>
      <c r="G18" s="22">
        <f t="shared" si="1"/>
        <v>3.8647776379574812</v>
      </c>
      <c r="H18" s="21">
        <v>401044</v>
      </c>
      <c r="I18" s="22">
        <f t="shared" si="2"/>
        <v>6.6800941042161499</v>
      </c>
      <c r="J18" s="21">
        <v>110685</v>
      </c>
      <c r="K18" s="23">
        <f t="shared" si="3"/>
        <v>5.9058446655577947</v>
      </c>
      <c r="L18" s="50"/>
      <c r="M18" s="50"/>
      <c r="N18" s="50"/>
      <c r="O18" s="50"/>
      <c r="P18" s="45"/>
      <c r="Q18" s="45"/>
      <c r="R18" s="1"/>
      <c r="S18" s="1"/>
      <c r="T18" s="1"/>
      <c r="U18" s="1"/>
      <c r="V18" s="1"/>
    </row>
    <row r="19" spans="1:22" ht="15.95" customHeight="1">
      <c r="A19" s="40" t="s">
        <v>15</v>
      </c>
      <c r="B19" s="21">
        <v>497362</v>
      </c>
      <c r="C19" s="22">
        <f t="shared" si="4"/>
        <v>5.5531183664618728</v>
      </c>
      <c r="D19" s="21">
        <v>398997</v>
      </c>
      <c r="E19" s="22">
        <f t="shared" si="0"/>
        <v>5.6337326159565739</v>
      </c>
      <c r="F19" s="21">
        <v>31759</v>
      </c>
      <c r="G19" s="22">
        <f t="shared" si="1"/>
        <v>2.9441466299806103</v>
      </c>
      <c r="H19" s="21">
        <v>367238</v>
      </c>
      <c r="I19" s="22">
        <f t="shared" si="2"/>
        <v>6.11699563799516</v>
      </c>
      <c r="J19" s="21">
        <v>98365</v>
      </c>
      <c r="K19" s="23">
        <f t="shared" si="3"/>
        <v>5.2484836294673398</v>
      </c>
      <c r="L19" s="50"/>
      <c r="M19" s="50"/>
      <c r="N19" s="50"/>
      <c r="O19" s="50"/>
      <c r="P19" s="45"/>
      <c r="Q19" s="45"/>
      <c r="R19" s="1"/>
      <c r="S19" s="1"/>
      <c r="T19" s="1"/>
      <c r="U19" s="1"/>
      <c r="V19" s="1"/>
    </row>
    <row r="20" spans="1:22" ht="15.95" customHeight="1">
      <c r="A20" s="40" t="s">
        <v>16</v>
      </c>
      <c r="B20" s="21">
        <v>420099</v>
      </c>
      <c r="C20" s="22">
        <f t="shared" si="4"/>
        <v>4.6904658430524782</v>
      </c>
      <c r="D20" s="21">
        <v>336286</v>
      </c>
      <c r="E20" s="22">
        <f t="shared" si="0"/>
        <v>4.7482698027543364</v>
      </c>
      <c r="F20" s="21">
        <v>24611</v>
      </c>
      <c r="G20" s="22">
        <f t="shared" si="1"/>
        <v>2.2815073746167323</v>
      </c>
      <c r="H20" s="21">
        <v>311676</v>
      </c>
      <c r="I20" s="22">
        <f t="shared" si="2"/>
        <v>5.1915126769772719</v>
      </c>
      <c r="J20" s="21">
        <v>83813</v>
      </c>
      <c r="K20" s="23">
        <f t="shared" si="3"/>
        <v>4.4720292628124447</v>
      </c>
      <c r="L20" s="50"/>
      <c r="M20" s="50"/>
      <c r="N20" s="50"/>
      <c r="O20" s="50"/>
      <c r="P20" s="45"/>
      <c r="Q20" s="45"/>
      <c r="R20" s="1"/>
      <c r="S20" s="1"/>
      <c r="T20" s="1"/>
      <c r="U20" s="1"/>
      <c r="V20" s="1"/>
    </row>
    <row r="21" spans="1:22" ht="15.95" customHeight="1">
      <c r="A21" s="40" t="s">
        <v>17</v>
      </c>
      <c r="B21" s="21">
        <v>392459</v>
      </c>
      <c r="C21" s="22">
        <f t="shared" si="4"/>
        <v>4.3818612619847519</v>
      </c>
      <c r="D21" s="21">
        <v>325283</v>
      </c>
      <c r="E21" s="22">
        <f t="shared" si="0"/>
        <v>4.5929103389654617</v>
      </c>
      <c r="F21" s="21">
        <v>23944</v>
      </c>
      <c r="G21" s="22">
        <f t="shared" si="1"/>
        <v>2.2196746405194032</v>
      </c>
      <c r="H21" s="21">
        <v>310339</v>
      </c>
      <c r="I21" s="22">
        <f t="shared" si="2"/>
        <v>5.1692425873678092</v>
      </c>
      <c r="J21" s="21">
        <v>67176</v>
      </c>
      <c r="K21" s="23">
        <f t="shared" si="3"/>
        <v>3.5843250779555533</v>
      </c>
      <c r="L21" s="50"/>
      <c r="M21" s="50"/>
      <c r="N21" s="50"/>
      <c r="O21" s="50"/>
      <c r="P21" s="45"/>
      <c r="Q21" s="45"/>
      <c r="R21" s="1"/>
      <c r="S21" s="1"/>
      <c r="T21" s="1"/>
      <c r="U21" s="1"/>
      <c r="V21" s="1"/>
    </row>
    <row r="22" spans="1:22" ht="15.95" customHeight="1">
      <c r="A22" s="40" t="s">
        <v>18</v>
      </c>
      <c r="B22" s="21">
        <v>372089</v>
      </c>
      <c r="C22" s="22">
        <f t="shared" si="4"/>
        <v>4.1544272780357803</v>
      </c>
      <c r="D22" s="21">
        <v>323856</v>
      </c>
      <c r="E22" s="22">
        <f t="shared" si="0"/>
        <v>4.5727614745805907</v>
      </c>
      <c r="F22" s="21">
        <v>20596</v>
      </c>
      <c r="G22" s="22">
        <f t="shared" si="1"/>
        <v>1.9093058342857345</v>
      </c>
      <c r="H22" s="21">
        <v>303260</v>
      </c>
      <c r="I22" s="22">
        <f t="shared" si="2"/>
        <v>5.051329375441572</v>
      </c>
      <c r="J22" s="21">
        <v>48233</v>
      </c>
      <c r="K22" s="23">
        <f t="shared" si="3"/>
        <v>2.5735791277395235</v>
      </c>
      <c r="L22" s="52"/>
      <c r="M22" s="47"/>
      <c r="N22" s="47"/>
      <c r="O22" s="50"/>
      <c r="P22" s="45"/>
      <c r="Q22" s="45"/>
      <c r="R22" s="1"/>
      <c r="S22" s="1"/>
      <c r="T22" s="1"/>
      <c r="U22" s="1"/>
      <c r="V22" s="1"/>
    </row>
    <row r="23" spans="1:22" ht="15.95" customHeight="1">
      <c r="A23" s="40" t="s">
        <v>19</v>
      </c>
      <c r="B23" s="21">
        <v>350570</v>
      </c>
      <c r="C23" s="22">
        <f t="shared" si="4"/>
        <v>3.9141645435930745</v>
      </c>
      <c r="D23" s="21">
        <v>316693</v>
      </c>
      <c r="E23" s="22">
        <f t="shared" si="0"/>
        <v>4.4716218000264041</v>
      </c>
      <c r="F23" s="21">
        <v>13699</v>
      </c>
      <c r="G23" s="22">
        <f t="shared" si="1"/>
        <v>1.2699349691144046</v>
      </c>
      <c r="H23" s="21">
        <v>302993</v>
      </c>
      <c r="I23" s="22">
        <f t="shared" si="2"/>
        <v>5.0468820202241247</v>
      </c>
      <c r="J23" s="21">
        <v>33877</v>
      </c>
      <c r="K23" s="23">
        <f t="shared" si="3"/>
        <v>1.8075827775678857</v>
      </c>
      <c r="L23" s="52"/>
      <c r="M23" s="45"/>
      <c r="N23" s="45"/>
      <c r="O23" s="47"/>
      <c r="P23" s="45"/>
      <c r="Q23" s="45"/>
      <c r="R23" s="1"/>
      <c r="S23" s="1"/>
      <c r="T23" s="1"/>
      <c r="U23" s="1"/>
      <c r="V23" s="1"/>
    </row>
    <row r="24" spans="1:22" ht="15.95" customHeight="1">
      <c r="A24" s="40" t="s">
        <v>20</v>
      </c>
      <c r="B24" s="21">
        <v>274182</v>
      </c>
      <c r="C24" s="22">
        <f t="shared" si="4"/>
        <v>3.0612815212124151</v>
      </c>
      <c r="D24" s="21">
        <v>249749</v>
      </c>
      <c r="E24" s="22">
        <f t="shared" si="0"/>
        <v>3.5263901410349909</v>
      </c>
      <c r="F24" s="21">
        <v>9522</v>
      </c>
      <c r="G24" s="22">
        <f t="shared" si="1"/>
        <v>0.88271558332048783</v>
      </c>
      <c r="H24" s="21">
        <v>240226</v>
      </c>
      <c r="I24" s="22">
        <f t="shared" si="2"/>
        <v>4.0013870953796316</v>
      </c>
      <c r="J24" s="21">
        <v>24433</v>
      </c>
      <c r="K24" s="23">
        <f t="shared" si="3"/>
        <v>1.3036771262011437</v>
      </c>
      <c r="L24" s="52"/>
      <c r="M24" s="45"/>
      <c r="N24" s="45"/>
      <c r="O24" s="45"/>
      <c r="P24" s="45"/>
      <c r="Q24" s="45"/>
      <c r="R24" s="1"/>
      <c r="S24" s="1"/>
      <c r="T24" s="1"/>
      <c r="U24" s="1"/>
      <c r="V24" s="1"/>
    </row>
    <row r="25" spans="1:22" ht="15.95" customHeight="1">
      <c r="A25" s="40" t="s">
        <v>21</v>
      </c>
      <c r="B25" s="21">
        <v>162405</v>
      </c>
      <c r="C25" s="22">
        <f t="shared" si="4"/>
        <v>1.8132752166535451</v>
      </c>
      <c r="D25" s="21">
        <v>146198</v>
      </c>
      <c r="E25" s="22">
        <f t="shared" si="0"/>
        <v>2.0642772777429883</v>
      </c>
      <c r="F25" s="21">
        <v>4516</v>
      </c>
      <c r="G25" s="22">
        <f t="shared" si="1"/>
        <v>0.41864561796632249</v>
      </c>
      <c r="H25" s="21">
        <v>141682</v>
      </c>
      <c r="I25" s="22">
        <f t="shared" si="2"/>
        <v>2.3599632281583882</v>
      </c>
      <c r="J25" s="21">
        <v>16207</v>
      </c>
      <c r="K25" s="23">
        <f t="shared" si="3"/>
        <v>0.86476057726607192</v>
      </c>
      <c r="L25" s="52"/>
      <c r="M25" s="45"/>
      <c r="N25" s="45"/>
      <c r="O25" s="45"/>
      <c r="P25" s="45"/>
      <c r="Q25" s="45"/>
      <c r="R25" s="1"/>
      <c r="S25" s="1"/>
      <c r="T25" s="1"/>
      <c r="U25" s="1"/>
      <c r="V25" s="1"/>
    </row>
    <row r="26" spans="1:22" ht="15.95" customHeight="1">
      <c r="A26" s="40" t="s">
        <v>28</v>
      </c>
      <c r="B26" s="21">
        <v>136580</v>
      </c>
      <c r="C26" s="22">
        <f>B26/$B$9*$C$9</f>
        <v>1.5249353720054257</v>
      </c>
      <c r="D26" s="21">
        <v>126932</v>
      </c>
      <c r="E26" s="22">
        <f>D26/$D$9*$E$9</f>
        <v>1.7922464289420716</v>
      </c>
      <c r="F26" s="21">
        <v>3135</v>
      </c>
      <c r="G26" s="22">
        <f>F26/$F$9*$G$9</f>
        <v>0.29062312053242273</v>
      </c>
      <c r="H26" s="21">
        <v>123798</v>
      </c>
      <c r="I26" s="22">
        <f t="shared" si="2"/>
        <v>2.0620737123950263</v>
      </c>
      <c r="J26" s="21">
        <v>9648</v>
      </c>
      <c r="K26" s="23">
        <f t="shared" si="3"/>
        <v>0.51479052566564221</v>
      </c>
      <c r="L26" s="52"/>
      <c r="M26" s="45"/>
      <c r="N26" s="45"/>
      <c r="O26" s="45"/>
      <c r="P26" s="45"/>
      <c r="Q26" s="45"/>
      <c r="R26" s="1"/>
      <c r="S26" s="1"/>
      <c r="T26" s="1"/>
      <c r="U26" s="1"/>
      <c r="V26" s="1"/>
    </row>
    <row r="27" spans="1:22" ht="15.95" customHeight="1">
      <c r="A27" s="40" t="s">
        <v>29</v>
      </c>
      <c r="B27" s="21">
        <v>78412</v>
      </c>
      <c r="C27" s="22">
        <f t="shared" ref="C27:C28" si="5">B27/$B$9*$C$9</f>
        <v>0.87548127390312969</v>
      </c>
      <c r="D27" s="21">
        <v>74083</v>
      </c>
      <c r="E27" s="22">
        <f t="shared" ref="E27:E28" si="6">D27/$D$9*$E$9</f>
        <v>1.0460324598628832</v>
      </c>
      <c r="F27" s="21">
        <v>1708</v>
      </c>
      <c r="G27" s="22">
        <f t="shared" ref="G27:G29" si="7">F27/$F$9*$G$9</f>
        <v>0.15833629660905199</v>
      </c>
      <c r="H27" s="21">
        <v>72375</v>
      </c>
      <c r="I27" s="22">
        <f t="shared" si="2"/>
        <v>1.2055330856281203</v>
      </c>
      <c r="J27" s="21">
        <v>4329</v>
      </c>
      <c r="K27" s="23">
        <f t="shared" si="3"/>
        <v>0.23098343548990102</v>
      </c>
      <c r="L27" s="52"/>
      <c r="M27" s="52"/>
      <c r="N27" s="37"/>
      <c r="O27" s="37"/>
      <c r="P27" s="37"/>
      <c r="Q27" s="37"/>
    </row>
    <row r="28" spans="1:22" ht="15.95" customHeight="1">
      <c r="A28" s="40" t="s">
        <v>30</v>
      </c>
      <c r="B28" s="21">
        <v>38004</v>
      </c>
      <c r="C28" s="22">
        <f t="shared" si="5"/>
        <v>0.4243201338240899</v>
      </c>
      <c r="D28" s="21">
        <v>36530</v>
      </c>
      <c r="E28" s="22">
        <f t="shared" si="6"/>
        <v>0.51579398456853975</v>
      </c>
      <c r="F28" s="21">
        <v>466</v>
      </c>
      <c r="G28" s="22">
        <f t="shared" si="7"/>
        <v>4.3199481393336202E-2</v>
      </c>
      <c r="H28" s="21">
        <v>36063</v>
      </c>
      <c r="I28" s="22">
        <f t="shared" si="2"/>
        <v>0.60069277605536309</v>
      </c>
      <c r="J28" s="21">
        <v>1474</v>
      </c>
      <c r="K28" s="23">
        <f t="shared" si="3"/>
        <v>7.8648552532250893E-2</v>
      </c>
      <c r="L28" s="52"/>
      <c r="M28" s="37"/>
      <c r="N28" s="37"/>
      <c r="O28" s="37"/>
      <c r="P28" s="37"/>
      <c r="Q28" s="37"/>
    </row>
    <row r="29" spans="1:22" ht="15.95" customHeight="1">
      <c r="A29" s="40" t="s">
        <v>31</v>
      </c>
      <c r="B29" s="21">
        <f>'[1]כלל האוכלוסייה'!$E$106</f>
        <v>12506.80308</v>
      </c>
      <c r="C29" s="22">
        <f>B29/$B$9*$C$9</f>
        <v>0.13964025777857961</v>
      </c>
      <c r="D29" s="21">
        <v>11962</v>
      </c>
      <c r="E29" s="22">
        <f>D29/$D$9*$E$9</f>
        <v>0.16890029136076845</v>
      </c>
      <c r="F29" s="21">
        <v>224</v>
      </c>
      <c r="G29" s="22">
        <f t="shared" si="7"/>
        <v>2.076541594872813E-2</v>
      </c>
      <c r="H29" s="21">
        <v>11738</v>
      </c>
      <c r="I29" s="22">
        <f t="shared" si="2"/>
        <v>0.19551706195651644</v>
      </c>
      <c r="J29" s="21">
        <v>545</v>
      </c>
      <c r="K29" s="23">
        <f>J29/$J$9*$K$9</f>
        <v>2.9079688690689776E-2</v>
      </c>
      <c r="L29" s="52"/>
      <c r="M29" s="45"/>
      <c r="N29" s="45"/>
      <c r="O29" s="45"/>
      <c r="P29" s="45"/>
      <c r="Q29" s="45"/>
      <c r="R29" s="1"/>
      <c r="S29" s="1"/>
      <c r="T29" s="1"/>
      <c r="U29" s="1"/>
      <c r="V29" s="1"/>
    </row>
    <row r="30" spans="1:22" ht="5.45" customHeight="1">
      <c r="A30" s="24"/>
      <c r="B30" s="25"/>
      <c r="C30" s="26"/>
      <c r="D30" s="25"/>
      <c r="E30" s="26"/>
      <c r="F30" s="25"/>
      <c r="G30" s="26"/>
      <c r="H30" s="25"/>
      <c r="I30" s="26"/>
      <c r="J30" s="25"/>
      <c r="K30" s="27"/>
      <c r="L30" s="52"/>
      <c r="M30" s="45"/>
      <c r="N30" s="45"/>
      <c r="O30" s="45"/>
      <c r="P30" s="45"/>
      <c r="Q30" s="45"/>
      <c r="R30" s="1"/>
      <c r="S30" s="1"/>
      <c r="T30" s="1"/>
      <c r="U30" s="1"/>
      <c r="V30" s="1"/>
    </row>
    <row r="31" spans="1:22" ht="14.25" customHeight="1">
      <c r="A31" s="69" t="s">
        <v>22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45"/>
      <c r="M31" s="45"/>
      <c r="N31" s="45"/>
      <c r="O31" s="45"/>
      <c r="P31" s="45"/>
      <c r="Q31" s="45"/>
      <c r="R31" s="1"/>
      <c r="S31" s="1"/>
      <c r="T31" s="1"/>
      <c r="U31" s="1"/>
      <c r="V31" s="1"/>
    </row>
    <row r="32" spans="1:22" ht="15.95" customHeight="1">
      <c r="A32" s="42" t="s">
        <v>26</v>
      </c>
      <c r="B32" s="46">
        <v>4447450.7658829987</v>
      </c>
      <c r="C32" s="19">
        <v>100</v>
      </c>
      <c r="D32" s="18">
        <v>3498983</v>
      </c>
      <c r="E32" s="19">
        <v>100</v>
      </c>
      <c r="F32" s="46">
        <v>546526.43001400004</v>
      </c>
      <c r="G32" s="19">
        <v>100</v>
      </c>
      <c r="H32" s="46">
        <v>2952456.5264999997</v>
      </c>
      <c r="I32" s="19">
        <v>100</v>
      </c>
      <c r="J32" s="46">
        <v>948467.80936899991</v>
      </c>
      <c r="K32" s="28">
        <v>100</v>
      </c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ht="15.95" customHeight="1">
      <c r="A33" s="40" t="s">
        <v>6</v>
      </c>
      <c r="B33" s="21">
        <v>476234</v>
      </c>
      <c r="C33" s="22">
        <f t="shared" ref="C33:C41" si="8">B33/$B$32*100</f>
        <v>10.708021854974898</v>
      </c>
      <c r="D33" s="21">
        <v>368456</v>
      </c>
      <c r="E33" s="22">
        <f t="shared" ref="E33:E42" si="9">D33/$D$32*100</f>
        <v>10.530374111563274</v>
      </c>
      <c r="F33" s="21">
        <v>107428</v>
      </c>
      <c r="G33" s="22">
        <f t="shared" ref="G33:G51" si="10">F33/$F$32*100</f>
        <v>19.656505907179657</v>
      </c>
      <c r="H33" s="21">
        <v>261028</v>
      </c>
      <c r="I33" s="22">
        <f t="shared" ref="I33:I43" si="11">H33/$H$32*100</f>
        <v>8.8410446574614454</v>
      </c>
      <c r="J33" s="21">
        <v>107778</v>
      </c>
      <c r="K33" s="29">
        <f>J33/$J$32*100</f>
        <v>11.363379857003576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ht="15.95" customHeight="1">
      <c r="A34" s="40" t="s">
        <v>7</v>
      </c>
      <c r="B34" s="21">
        <v>437626</v>
      </c>
      <c r="C34" s="22">
        <f>B34/$B$32*100</f>
        <v>9.8399290523256315</v>
      </c>
      <c r="D34" s="21">
        <v>334303</v>
      </c>
      <c r="E34" s="22">
        <f t="shared" si="9"/>
        <v>9.5542904895508212</v>
      </c>
      <c r="F34" s="21">
        <v>81750</v>
      </c>
      <c r="G34" s="22">
        <f t="shared" si="10"/>
        <v>14.95810550240102</v>
      </c>
      <c r="H34" s="21">
        <v>252905</v>
      </c>
      <c r="I34" s="22">
        <f t="shared" si="11"/>
        <v>8.5659178291037232</v>
      </c>
      <c r="J34" s="21">
        <v>103323</v>
      </c>
      <c r="K34" s="29">
        <f t="shared" ref="K34:K39" si="12">J34/$J$32*100</f>
        <v>10.893674933336863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ht="15.95" customHeight="1">
      <c r="A35" s="40" t="s">
        <v>8</v>
      </c>
      <c r="B35" s="21">
        <v>391009</v>
      </c>
      <c r="C35" s="22">
        <f t="shared" si="8"/>
        <v>8.7917555602747388</v>
      </c>
      <c r="D35" s="21">
        <v>290881</v>
      </c>
      <c r="E35" s="22">
        <f t="shared" si="9"/>
        <v>8.31330132212703</v>
      </c>
      <c r="F35" s="21">
        <v>69977</v>
      </c>
      <c r="G35" s="22">
        <f t="shared" si="10"/>
        <v>12.803955336287659</v>
      </c>
      <c r="H35" s="21">
        <v>22905</v>
      </c>
      <c r="I35" s="22">
        <f t="shared" si="11"/>
        <v>0.77579465758138744</v>
      </c>
      <c r="J35" s="21">
        <v>100128</v>
      </c>
      <c r="K35" s="29">
        <f t="shared" si="12"/>
        <v>10.556815846666796</v>
      </c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ht="15.95" customHeight="1">
      <c r="A36" s="40" t="s">
        <v>9</v>
      </c>
      <c r="B36" s="21">
        <v>361262</v>
      </c>
      <c r="C36" s="22">
        <f t="shared" si="8"/>
        <v>8.1229004887764038</v>
      </c>
      <c r="D36" s="21">
        <v>256978</v>
      </c>
      <c r="E36" s="22">
        <f t="shared" si="9"/>
        <v>7.3443626333708965</v>
      </c>
      <c r="F36" s="21">
        <v>61337</v>
      </c>
      <c r="G36" s="22">
        <f t="shared" si="10"/>
        <v>11.223061984107295</v>
      </c>
      <c r="H36" s="21">
        <v>195641</v>
      </c>
      <c r="I36" s="22">
        <f t="shared" si="11"/>
        <v>6.6263803799991372</v>
      </c>
      <c r="J36" s="21">
        <v>104284</v>
      </c>
      <c r="K36" s="29">
        <f t="shared" si="12"/>
        <v>10.994996242347796</v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ht="15.95" customHeight="1">
      <c r="A37" s="40" t="s">
        <v>10</v>
      </c>
      <c r="B37" s="21">
        <v>326909</v>
      </c>
      <c r="C37" s="22">
        <f t="shared" si="8"/>
        <v>7.3504804709197344</v>
      </c>
      <c r="D37" s="21">
        <v>235236</v>
      </c>
      <c r="E37" s="22">
        <f t="shared" si="9"/>
        <v>6.7229820779352174</v>
      </c>
      <c r="F37" s="21">
        <v>46674</v>
      </c>
      <c r="G37" s="22">
        <f t="shared" si="10"/>
        <v>8.5401176295910108</v>
      </c>
      <c r="H37" s="21">
        <v>188562</v>
      </c>
      <c r="I37" s="22">
        <f t="shared" si="11"/>
        <v>6.3866139368199777</v>
      </c>
      <c r="J37" s="21">
        <v>91673</v>
      </c>
      <c r="K37" s="29">
        <f t="shared" si="12"/>
        <v>9.6653781071377161</v>
      </c>
      <c r="L37" s="50"/>
      <c r="M37" s="50"/>
      <c r="N37" s="50"/>
      <c r="O37" s="50"/>
      <c r="P37" s="50"/>
      <c r="Q37" s="50"/>
      <c r="R37" s="50"/>
      <c r="S37" s="50"/>
      <c r="T37" s="50"/>
      <c r="U37" s="51"/>
      <c r="V37" s="51"/>
    </row>
    <row r="38" spans="1:22" ht="15.95" customHeight="1">
      <c r="A38" s="40" t="s">
        <v>11</v>
      </c>
      <c r="B38" s="21">
        <v>308940</v>
      </c>
      <c r="C38" s="22">
        <f>B38/$B$32*100</f>
        <v>6.9464512652938364</v>
      </c>
      <c r="D38" s="21">
        <v>229925</v>
      </c>
      <c r="E38" s="22">
        <f t="shared" si="9"/>
        <v>6.5711951158379449</v>
      </c>
      <c r="F38" s="21">
        <v>39920</v>
      </c>
      <c r="G38" s="22">
        <f t="shared" si="10"/>
        <v>7.3043128031296476</v>
      </c>
      <c r="H38" s="21">
        <v>190005</v>
      </c>
      <c r="I38" s="22">
        <f t="shared" si="11"/>
        <v>6.435488492196094</v>
      </c>
      <c r="J38" s="21">
        <v>79015</v>
      </c>
      <c r="K38" s="29">
        <f>J38/$J$32*100</f>
        <v>8.3308046113412519</v>
      </c>
      <c r="L38" s="48"/>
      <c r="M38" s="47"/>
      <c r="N38" s="47"/>
      <c r="O38" s="48"/>
      <c r="P38" s="48"/>
      <c r="Q38" s="48"/>
      <c r="R38" s="51"/>
      <c r="S38" s="51"/>
      <c r="T38" s="51"/>
      <c r="U38" s="1"/>
      <c r="V38" s="1"/>
    </row>
    <row r="39" spans="1:22" ht="15.95" customHeight="1">
      <c r="A39" s="40" t="s">
        <v>12</v>
      </c>
      <c r="B39" s="21">
        <v>296722</v>
      </c>
      <c r="C39" s="22">
        <f t="shared" si="8"/>
        <v>6.6717320914757492</v>
      </c>
      <c r="D39" s="21">
        <v>235708</v>
      </c>
      <c r="E39" s="22">
        <f t="shared" si="9"/>
        <v>6.7364717119231505</v>
      </c>
      <c r="F39" s="21">
        <v>29462</v>
      </c>
      <c r="G39" s="22">
        <f t="shared" si="10"/>
        <v>5.3907731414279976</v>
      </c>
      <c r="H39" s="21">
        <v>206246</v>
      </c>
      <c r="I39" s="22">
        <f t="shared" si="11"/>
        <v>6.9855727984078078</v>
      </c>
      <c r="J39" s="21">
        <v>61014</v>
      </c>
      <c r="K39" s="29">
        <f t="shared" si="12"/>
        <v>6.4329015067566306</v>
      </c>
      <c r="L39" s="53"/>
      <c r="M39" s="45"/>
      <c r="N39" s="45"/>
      <c r="O39" s="43"/>
      <c r="P39" s="43"/>
      <c r="Q39" s="43"/>
      <c r="R39" s="1"/>
      <c r="S39" s="1"/>
      <c r="T39" s="1"/>
      <c r="U39" s="1"/>
      <c r="V39" s="1"/>
    </row>
    <row r="40" spans="1:22" ht="15.95" customHeight="1">
      <c r="A40" s="40" t="s">
        <v>13</v>
      </c>
      <c r="B40" s="21">
        <v>285954</v>
      </c>
      <c r="C40" s="22">
        <f t="shared" si="8"/>
        <v>6.4296158642967365</v>
      </c>
      <c r="D40" s="21">
        <v>230267</v>
      </c>
      <c r="E40" s="22">
        <f t="shared" si="9"/>
        <v>6.5809693845325912</v>
      </c>
      <c r="F40" s="21">
        <v>24554</v>
      </c>
      <c r="G40" s="22">
        <f>F40/$F$32*100</f>
        <v>4.4927378899810968</v>
      </c>
      <c r="H40" s="21">
        <v>205713</v>
      </c>
      <c r="I40" s="22">
        <f t="shared" si="11"/>
        <v>6.9675200347103239</v>
      </c>
      <c r="J40" s="21">
        <v>55687</v>
      </c>
      <c r="K40" s="29">
        <f>J40/$J$32*100</f>
        <v>5.8712588292319223</v>
      </c>
      <c r="L40" s="53"/>
      <c r="M40" s="45"/>
      <c r="N40" s="45"/>
      <c r="O40" s="43"/>
      <c r="P40" s="43"/>
      <c r="Q40" s="43"/>
      <c r="R40" s="1"/>
      <c r="S40" s="1"/>
      <c r="T40" s="1"/>
      <c r="U40" s="1"/>
      <c r="V40" s="1"/>
    </row>
    <row r="41" spans="1:22" ht="15.95" customHeight="1">
      <c r="A41" s="40" t="s">
        <v>14</v>
      </c>
      <c r="B41" s="21">
        <v>274316</v>
      </c>
      <c r="C41" s="22">
        <f t="shared" si="8"/>
        <v>6.1679378691342786</v>
      </c>
      <c r="D41" s="21">
        <v>218650</v>
      </c>
      <c r="E41" s="22">
        <f t="shared" si="9"/>
        <v>6.2489586259778918</v>
      </c>
      <c r="F41" s="21">
        <v>20792</v>
      </c>
      <c r="G41" s="22">
        <f t="shared" si="10"/>
        <v>3.8043905762192289</v>
      </c>
      <c r="H41" s="21">
        <v>197858</v>
      </c>
      <c r="I41" s="22">
        <f t="shared" si="11"/>
        <v>6.7014703933524631</v>
      </c>
      <c r="J41" s="21">
        <v>55666</v>
      </c>
      <c r="K41" s="29">
        <f t="shared" ref="K41:K51" si="13">J41/$J$32*100</f>
        <v>5.8690447319486445</v>
      </c>
      <c r="L41" s="53"/>
      <c r="M41" s="45"/>
      <c r="N41" s="45"/>
      <c r="O41" s="43"/>
      <c r="P41" s="43"/>
      <c r="Q41" s="43"/>
      <c r="R41" s="1"/>
      <c r="S41" s="1"/>
      <c r="T41" s="1"/>
      <c r="U41" s="1"/>
      <c r="V41" s="1"/>
    </row>
    <row r="42" spans="1:22" ht="15.95" customHeight="1">
      <c r="A42" s="40" t="s">
        <v>15</v>
      </c>
      <c r="B42" s="21">
        <v>245512</v>
      </c>
      <c r="C42" s="22">
        <f>B42/$B$32*100</f>
        <v>5.5202859553467354</v>
      </c>
      <c r="D42" s="21">
        <v>196204</v>
      </c>
      <c r="E42" s="22">
        <f t="shared" si="9"/>
        <v>5.6074579384924137</v>
      </c>
      <c r="F42" s="21">
        <v>15772</v>
      </c>
      <c r="G42" s="22">
        <f t="shared" si="10"/>
        <v>2.8858622627996193</v>
      </c>
      <c r="H42" s="21">
        <v>180432</v>
      </c>
      <c r="I42" s="22">
        <f t="shared" si="11"/>
        <v>6.1112500177570359</v>
      </c>
      <c r="J42" s="21">
        <v>49308</v>
      </c>
      <c r="K42" s="29">
        <f t="shared" si="13"/>
        <v>5.1987004211354106</v>
      </c>
      <c r="L42" s="54"/>
      <c r="M42" s="45"/>
      <c r="N42" s="45"/>
      <c r="O42" s="43"/>
      <c r="P42" s="43"/>
      <c r="Q42" s="43"/>
      <c r="R42" s="1"/>
      <c r="S42" s="1"/>
      <c r="T42" s="1"/>
      <c r="U42" s="1"/>
      <c r="V42" s="1"/>
    </row>
    <row r="43" spans="1:22" ht="15.95" customHeight="1">
      <c r="A43" s="40" t="s">
        <v>16</v>
      </c>
      <c r="B43" s="21">
        <v>206857</v>
      </c>
      <c r="C43" s="22">
        <f t="shared" ref="C43:C52" si="14">B43/$B$32*100</f>
        <v>4.6511363675305475</v>
      </c>
      <c r="D43" s="21">
        <v>164643</v>
      </c>
      <c r="E43" s="22">
        <f>D43/$D$32*100</f>
        <v>4.7054529844814912</v>
      </c>
      <c r="F43" s="21">
        <v>12131</v>
      </c>
      <c r="G43" s="22">
        <f t="shared" si="10"/>
        <v>2.2196547749189817</v>
      </c>
      <c r="H43" s="21">
        <v>152512</v>
      </c>
      <c r="I43" s="22">
        <f t="shared" si="11"/>
        <v>5.1655968049357162</v>
      </c>
      <c r="J43" s="21">
        <v>42214</v>
      </c>
      <c r="K43" s="29">
        <f t="shared" si="13"/>
        <v>4.4507572722035009</v>
      </c>
      <c r="L43" s="54"/>
      <c r="M43" s="37"/>
      <c r="N43" s="37"/>
      <c r="O43" s="70"/>
      <c r="P43" s="70"/>
      <c r="Q43" s="36"/>
    </row>
    <row r="44" spans="1:22" ht="15.95" customHeight="1">
      <c r="A44" s="40" t="s">
        <v>17</v>
      </c>
      <c r="B44" s="21">
        <v>187312</v>
      </c>
      <c r="C44" s="22">
        <f t="shared" si="14"/>
        <v>4.2116711316265913</v>
      </c>
      <c r="D44" s="21">
        <v>154130</v>
      </c>
      <c r="E44" s="22">
        <f t="shared" ref="E44:E52" si="15">D44/$D$32*100</f>
        <v>4.404994251186702</v>
      </c>
      <c r="F44" s="21">
        <v>11653</v>
      </c>
      <c r="G44" s="22">
        <f t="shared" si="10"/>
        <v>2.132193313999744</v>
      </c>
      <c r="H44" s="21">
        <v>144476</v>
      </c>
      <c r="I44" s="22">
        <f>H44/$H$32*100</f>
        <v>4.8934166753428743</v>
      </c>
      <c r="J44" s="21">
        <v>33182</v>
      </c>
      <c r="K44" s="29">
        <f t="shared" si="13"/>
        <v>3.498484573986274</v>
      </c>
      <c r="L44" s="54"/>
      <c r="M44" s="37"/>
      <c r="N44" s="37"/>
      <c r="O44" s="70"/>
      <c r="P44" s="70"/>
      <c r="Q44" s="36"/>
    </row>
    <row r="45" spans="1:22" ht="15.95" customHeight="1">
      <c r="A45" s="40" t="s">
        <v>18</v>
      </c>
      <c r="B45" s="21">
        <v>176773</v>
      </c>
      <c r="C45" s="22">
        <f t="shared" si="14"/>
        <v>3.9747039215374742</v>
      </c>
      <c r="D45" s="21">
        <v>153296</v>
      </c>
      <c r="E45" s="22">
        <f t="shared" si="15"/>
        <v>4.381158753843617</v>
      </c>
      <c r="F45" s="21">
        <v>9853</v>
      </c>
      <c r="G45" s="22">
        <f t="shared" si="10"/>
        <v>1.8028405322955015</v>
      </c>
      <c r="H45" s="21">
        <v>143444</v>
      </c>
      <c r="I45" s="22">
        <f t="shared" ref="I45:I52" si="16">H45/$H$32*100</f>
        <v>4.8584627313732618</v>
      </c>
      <c r="J45" s="21">
        <v>23477</v>
      </c>
      <c r="K45" s="29">
        <f t="shared" si="13"/>
        <v>2.4752553295002033</v>
      </c>
      <c r="L45" s="54"/>
      <c r="M45" s="37"/>
      <c r="N45" s="37"/>
      <c r="O45" s="70"/>
      <c r="P45" s="70"/>
      <c r="Q45" s="36"/>
    </row>
    <row r="46" spans="1:22" ht="15.95" customHeight="1">
      <c r="A46" s="40" t="s">
        <v>19</v>
      </c>
      <c r="B46" s="21">
        <v>164731</v>
      </c>
      <c r="C46" s="22">
        <f t="shared" si="14"/>
        <v>3.7039420708976469</v>
      </c>
      <c r="D46" s="21">
        <v>148681</v>
      </c>
      <c r="E46" s="22">
        <f t="shared" si="15"/>
        <v>4.2492632859319412</v>
      </c>
      <c r="F46" s="21">
        <v>6489</v>
      </c>
      <c r="G46" s="22">
        <f t="shared" si="10"/>
        <v>1.1873167780437948</v>
      </c>
      <c r="H46" s="21">
        <v>142191</v>
      </c>
      <c r="I46" s="22">
        <f t="shared" si="16"/>
        <v>4.816023495138837</v>
      </c>
      <c r="J46" s="21">
        <v>16050</v>
      </c>
      <c r="K46" s="29">
        <f t="shared" si="13"/>
        <v>1.6922029236477516</v>
      </c>
      <c r="L46" s="54"/>
      <c r="M46" s="37"/>
      <c r="N46" s="37"/>
      <c r="O46" s="70"/>
      <c r="P46" s="70"/>
      <c r="Q46" s="36"/>
    </row>
    <row r="47" spans="1:22" ht="15.95" customHeight="1">
      <c r="A47" s="40" t="s">
        <v>20</v>
      </c>
      <c r="B47" s="21">
        <v>126710</v>
      </c>
      <c r="C47" s="22">
        <f t="shared" si="14"/>
        <v>2.8490478404395092</v>
      </c>
      <c r="D47" s="21">
        <v>115284</v>
      </c>
      <c r="E47" s="22">
        <f t="shared" si="15"/>
        <v>3.2947859420866004</v>
      </c>
      <c r="F47" s="21">
        <v>4437</v>
      </c>
      <c r="G47" s="22">
        <f t="shared" si="10"/>
        <v>0.81185460690095823</v>
      </c>
      <c r="H47" s="21">
        <v>110848</v>
      </c>
      <c r="I47" s="22">
        <f t="shared" si="16"/>
        <v>3.7544329274648174</v>
      </c>
      <c r="J47" s="21">
        <v>11426</v>
      </c>
      <c r="K47" s="29">
        <f t="shared" si="13"/>
        <v>1.2046797885108542</v>
      </c>
      <c r="L47" s="54"/>
      <c r="M47" s="37"/>
      <c r="N47" s="37"/>
      <c r="O47" s="70"/>
      <c r="P47" s="70"/>
      <c r="Q47" s="36"/>
    </row>
    <row r="48" spans="1:22" ht="15.95" customHeight="1">
      <c r="A48" s="40" t="s">
        <v>21</v>
      </c>
      <c r="B48" s="21">
        <v>72044</v>
      </c>
      <c r="C48" s="22">
        <f t="shared" si="14"/>
        <v>1.6198942673555681</v>
      </c>
      <c r="D48" s="21">
        <v>64558</v>
      </c>
      <c r="E48" s="22">
        <f t="shared" si="15"/>
        <v>1.84505040464615</v>
      </c>
      <c r="F48" s="21">
        <v>2034</v>
      </c>
      <c r="G48" s="22">
        <f t="shared" si="10"/>
        <v>0.37216864332579419</v>
      </c>
      <c r="H48" s="21">
        <v>62524</v>
      </c>
      <c r="I48" s="22">
        <f t="shared" si="16"/>
        <v>2.1176941790272288</v>
      </c>
      <c r="J48" s="21">
        <v>7486</v>
      </c>
      <c r="K48" s="29">
        <f t="shared" si="13"/>
        <v>0.78927296488642174</v>
      </c>
      <c r="L48" s="53"/>
      <c r="M48" s="37"/>
      <c r="N48" s="37"/>
      <c r="O48" s="36"/>
      <c r="P48" s="36"/>
      <c r="Q48" s="36"/>
    </row>
    <row r="49" spans="1:22" ht="15.95" customHeight="1">
      <c r="A49" s="40" t="s">
        <v>28</v>
      </c>
      <c r="B49" s="21">
        <v>57509</v>
      </c>
      <c r="C49" s="22">
        <f t="shared" si="14"/>
        <v>1.2930778332873154</v>
      </c>
      <c r="D49" s="21">
        <v>53340</v>
      </c>
      <c r="E49" s="22">
        <f t="shared" si="15"/>
        <v>1.5244429595685374</v>
      </c>
      <c r="F49" s="21">
        <v>1340</v>
      </c>
      <c r="G49" s="22">
        <f t="shared" si="10"/>
        <v>0.24518484860204728</v>
      </c>
      <c r="H49" s="21">
        <v>52000</v>
      </c>
      <c r="I49" s="22">
        <f t="shared" si="16"/>
        <v>1.761245238778963</v>
      </c>
      <c r="J49" s="21">
        <v>4169</v>
      </c>
      <c r="K49" s="29">
        <f t="shared" si="13"/>
        <v>0.43955102733255308</v>
      </c>
      <c r="L49" s="52"/>
      <c r="M49" s="37"/>
      <c r="N49" s="37"/>
      <c r="O49" s="37"/>
      <c r="P49" s="37"/>
      <c r="Q49" s="37"/>
    </row>
    <row r="50" spans="1:22" ht="15.95" customHeight="1">
      <c r="A50" s="40" t="s">
        <v>29</v>
      </c>
      <c r="B50" s="21">
        <v>30847</v>
      </c>
      <c r="C50" s="22">
        <f t="shared" si="14"/>
        <v>0.69358834136246195</v>
      </c>
      <c r="D50" s="21">
        <v>29063</v>
      </c>
      <c r="E50" s="22">
        <f t="shared" si="15"/>
        <v>0.83061278091376844</v>
      </c>
      <c r="F50" s="21">
        <v>682</v>
      </c>
      <c r="G50" s="22">
        <f t="shared" si="10"/>
        <v>0.12478810951238528</v>
      </c>
      <c r="H50" s="21">
        <v>28381</v>
      </c>
      <c r="I50" s="22">
        <f t="shared" si="16"/>
        <v>0.96126732926511071</v>
      </c>
      <c r="J50" s="21">
        <v>1784</v>
      </c>
      <c r="K50" s="29">
        <f t="shared" si="13"/>
        <v>0.18809283587461612</v>
      </c>
      <c r="L50" s="52"/>
      <c r="M50" s="37"/>
      <c r="N50" s="37"/>
      <c r="O50" s="37"/>
      <c r="P50" s="37"/>
      <c r="Q50" s="37"/>
    </row>
    <row r="51" spans="1:22" ht="15.95" customHeight="1">
      <c r="A51" s="40" t="s">
        <v>30</v>
      </c>
      <c r="B51" s="21">
        <v>13585</v>
      </c>
      <c r="C51" s="22">
        <f t="shared" si="14"/>
        <v>0.30545588282196146</v>
      </c>
      <c r="D51" s="21">
        <v>13003</v>
      </c>
      <c r="E51" s="22">
        <f t="shared" si="15"/>
        <v>0.37162226852774077</v>
      </c>
      <c r="F51" s="21">
        <v>169</v>
      </c>
      <c r="G51" s="22">
        <f t="shared" si="10"/>
        <v>3.0922566726676114E-2</v>
      </c>
      <c r="H51" s="21">
        <v>12835</v>
      </c>
      <c r="I51" s="22">
        <f t="shared" si="16"/>
        <v>0.43472274307169217</v>
      </c>
      <c r="J51" s="21">
        <v>582</v>
      </c>
      <c r="K51" s="29">
        <f t="shared" si="13"/>
        <v>6.1362124707974537E-2</v>
      </c>
      <c r="L51" s="52"/>
      <c r="M51" s="37"/>
      <c r="N51" s="37"/>
      <c r="O51" s="37"/>
      <c r="P51" s="37"/>
      <c r="Q51" s="37"/>
    </row>
    <row r="52" spans="1:22" ht="15.95" customHeight="1" thickBot="1">
      <c r="A52" s="41" t="s">
        <v>31</v>
      </c>
      <c r="B52" s="49">
        <v>4596.2186959999999</v>
      </c>
      <c r="C52" s="31">
        <f t="shared" si="14"/>
        <v>0.103345015784283</v>
      </c>
      <c r="D52" s="30">
        <v>4375</v>
      </c>
      <c r="E52" s="31">
        <f t="shared" si="15"/>
        <v>0.1250363319856084</v>
      </c>
      <c r="F52" s="30">
        <v>71</v>
      </c>
      <c r="G52" s="31">
        <f>F52/$F$32*100</f>
        <v>1.2991137500556239E-2</v>
      </c>
      <c r="H52" s="30">
        <v>4304</v>
      </c>
      <c r="I52" s="31">
        <f t="shared" si="16"/>
        <v>0.14577691360970493</v>
      </c>
      <c r="J52" s="30">
        <v>221</v>
      </c>
      <c r="K52" s="32">
        <f>J52/$J$32*100</f>
        <v>2.3300738076395832E-2</v>
      </c>
      <c r="L52" s="47"/>
      <c r="M52" s="37"/>
      <c r="N52" s="37"/>
      <c r="O52" s="37"/>
      <c r="P52" s="37"/>
      <c r="Q52" s="37"/>
    </row>
    <row r="53" spans="1:22" ht="5.45" customHeight="1">
      <c r="A53" s="14"/>
      <c r="B53" s="15"/>
      <c r="C53" s="16"/>
      <c r="D53" s="15"/>
      <c r="E53" s="16"/>
      <c r="F53" s="15"/>
      <c r="G53" s="16"/>
      <c r="H53" s="15"/>
      <c r="I53" s="16"/>
      <c r="J53" s="15"/>
      <c r="K53" s="17"/>
      <c r="L53" s="37"/>
      <c r="M53" s="37"/>
      <c r="N53" s="37"/>
      <c r="O53" s="37"/>
      <c r="P53" s="37"/>
      <c r="Q53" s="37"/>
    </row>
    <row r="54" spans="1:22" ht="14.25" customHeight="1">
      <c r="A54" s="69" t="s">
        <v>24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37"/>
      <c r="M54" s="37"/>
      <c r="N54" s="37"/>
      <c r="O54" s="37"/>
      <c r="P54" s="37"/>
      <c r="Q54" s="37"/>
    </row>
    <row r="55" spans="1:22" ht="15.95" customHeight="1">
      <c r="A55" s="42" t="s">
        <v>26</v>
      </c>
      <c r="B55" s="46">
        <v>4508994.375014999</v>
      </c>
      <c r="C55" s="19">
        <v>100</v>
      </c>
      <c r="D55" s="18">
        <v>3583302</v>
      </c>
      <c r="E55" s="19">
        <v>100</v>
      </c>
      <c r="F55" s="46">
        <v>532190.22011500003</v>
      </c>
      <c r="G55" s="19">
        <v>100</v>
      </c>
      <c r="H55" s="46">
        <v>3051111.5955000008</v>
      </c>
      <c r="I55" s="19">
        <v>100</v>
      </c>
      <c r="J55" s="46">
        <v>925692.55940000026</v>
      </c>
      <c r="K55" s="28">
        <v>100</v>
      </c>
      <c r="L55" s="50"/>
      <c r="M55" s="50"/>
      <c r="N55" s="50"/>
      <c r="O55" s="1"/>
      <c r="P55" s="1"/>
      <c r="Q55" s="50"/>
      <c r="R55" s="50"/>
      <c r="S55" s="50"/>
      <c r="T55" s="50"/>
      <c r="U55" s="50"/>
      <c r="V55" s="1"/>
    </row>
    <row r="56" spans="1:22" ht="15.95" customHeight="1">
      <c r="A56" s="40" t="s">
        <v>6</v>
      </c>
      <c r="B56" s="21">
        <v>449034</v>
      </c>
      <c r="C56" s="22">
        <f t="shared" ref="C56:C66" si="17">B56/$B$55*100</f>
        <v>9.9586285245367225</v>
      </c>
      <c r="D56" s="21">
        <v>347450</v>
      </c>
      <c r="E56" s="22">
        <f t="shared" ref="E56:E75" si="18">D56/$D$55*100</f>
        <v>9.6963638565769781</v>
      </c>
      <c r="F56" s="21">
        <v>101304</v>
      </c>
      <c r="G56" s="22">
        <f t="shared" ref="G56:G75" si="19">F56/$F$55*100</f>
        <v>19.035299066207831</v>
      </c>
      <c r="H56" s="21">
        <v>246146</v>
      </c>
      <c r="I56" s="22">
        <f t="shared" ref="I56:I75" si="20">H56/$H$55*100</f>
        <v>8.0674204235280627</v>
      </c>
      <c r="J56" s="21">
        <v>101584</v>
      </c>
      <c r="K56" s="29">
        <f t="shared" ref="K56:K67" si="21">J56/$J$55*100</f>
        <v>10.973837800515865</v>
      </c>
      <c r="L56" s="50"/>
      <c r="M56" s="50"/>
      <c r="N56" s="50"/>
      <c r="O56" s="70"/>
      <c r="P56" s="70"/>
      <c r="Q56" s="50"/>
      <c r="R56" s="50"/>
      <c r="S56" s="50"/>
      <c r="T56" s="50"/>
      <c r="U56" s="50"/>
      <c r="V56" s="1"/>
    </row>
    <row r="57" spans="1:22" ht="15.95" customHeight="1">
      <c r="A57" s="40" t="s">
        <v>7</v>
      </c>
      <c r="B57" s="21">
        <v>416400</v>
      </c>
      <c r="C57" s="22">
        <f t="shared" si="17"/>
        <v>9.2348751266431748</v>
      </c>
      <c r="D57" s="21">
        <v>318242</v>
      </c>
      <c r="E57" s="22">
        <f t="shared" si="18"/>
        <v>8.8812497523234146</v>
      </c>
      <c r="F57" s="21">
        <v>77621</v>
      </c>
      <c r="G57" s="22">
        <f t="shared" si="19"/>
        <v>14.585198499744511</v>
      </c>
      <c r="H57" s="21">
        <v>240622</v>
      </c>
      <c r="I57" s="22">
        <f t="shared" si="20"/>
        <v>7.8863716540190349</v>
      </c>
      <c r="J57" s="21">
        <v>98158</v>
      </c>
      <c r="K57" s="29">
        <f t="shared" si="21"/>
        <v>10.603736521726219</v>
      </c>
      <c r="L57" s="50"/>
      <c r="M57" s="50"/>
      <c r="N57" s="50"/>
      <c r="O57" s="43"/>
      <c r="P57" s="43"/>
      <c r="Q57" s="50"/>
      <c r="R57" s="50"/>
      <c r="S57" s="50"/>
      <c r="T57" s="50"/>
      <c r="U57" s="50"/>
      <c r="V57" s="1"/>
    </row>
    <row r="58" spans="1:22" ht="15.95" customHeight="1">
      <c r="A58" s="40" t="s">
        <v>8</v>
      </c>
      <c r="B58" s="21">
        <v>371984</v>
      </c>
      <c r="C58" s="22">
        <f t="shared" si="17"/>
        <v>8.2498217798012359</v>
      </c>
      <c r="D58" s="21">
        <v>277276</v>
      </c>
      <c r="E58" s="22">
        <f t="shared" si="18"/>
        <v>7.7380025462548225</v>
      </c>
      <c r="F58" s="21">
        <v>66637</v>
      </c>
      <c r="G58" s="22">
        <f t="shared" si="19"/>
        <v>12.521274815159236</v>
      </c>
      <c r="H58" s="21">
        <v>210639</v>
      </c>
      <c r="I58" s="22">
        <f t="shared" si="20"/>
        <v>6.9036806228479337</v>
      </c>
      <c r="J58" s="21">
        <v>94708</v>
      </c>
      <c r="K58" s="29">
        <f t="shared" si="21"/>
        <v>10.231042589494965</v>
      </c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1"/>
    </row>
    <row r="59" spans="1:22" ht="15.95" customHeight="1">
      <c r="A59" s="40" t="s">
        <v>9</v>
      </c>
      <c r="B59" s="21">
        <v>344845</v>
      </c>
      <c r="C59" s="22">
        <f t="shared" si="17"/>
        <v>7.6479359102960265</v>
      </c>
      <c r="D59" s="21">
        <v>245390</v>
      </c>
      <c r="E59" s="22">
        <f t="shared" si="18"/>
        <v>6.8481529047788881</v>
      </c>
      <c r="F59" s="21">
        <v>58521</v>
      </c>
      <c r="G59" s="22">
        <f t="shared" si="19"/>
        <v>10.996256185871717</v>
      </c>
      <c r="H59" s="21">
        <v>186870</v>
      </c>
      <c r="I59" s="22">
        <f t="shared" si="20"/>
        <v>6.1246530699044026</v>
      </c>
      <c r="J59" s="21">
        <v>99455</v>
      </c>
      <c r="K59" s="29">
        <f t="shared" si="21"/>
        <v>10.743847834799823</v>
      </c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1"/>
    </row>
    <row r="60" spans="1:22" ht="15.95" customHeight="1">
      <c r="A60" s="40" t="s">
        <v>10</v>
      </c>
      <c r="B60" s="21">
        <v>314847</v>
      </c>
      <c r="C60" s="22">
        <f t="shared" si="17"/>
        <v>6.9826434413982312</v>
      </c>
      <c r="D60" s="21">
        <v>2269092</v>
      </c>
      <c r="E60" s="22">
        <f t="shared" si="18"/>
        <v>63.324051391705197</v>
      </c>
      <c r="F60" s="21">
        <v>44775</v>
      </c>
      <c r="G60" s="22">
        <f t="shared" si="19"/>
        <v>8.4133451363169822</v>
      </c>
      <c r="H60" s="21">
        <v>182217</v>
      </c>
      <c r="I60" s="22">
        <f t="shared" si="20"/>
        <v>5.9721512732850135</v>
      </c>
      <c r="J60" s="21">
        <v>87855</v>
      </c>
      <c r="K60" s="29">
        <f t="shared" si="21"/>
        <v>9.4907320046889403</v>
      </c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1"/>
    </row>
    <row r="61" spans="1:22" ht="15.95" customHeight="1">
      <c r="A61" s="40" t="s">
        <v>11</v>
      </c>
      <c r="B61" s="21">
        <v>302220</v>
      </c>
      <c r="C61" s="22">
        <f t="shared" si="17"/>
        <v>6.7026031718878487</v>
      </c>
      <c r="D61" s="21">
        <v>226228</v>
      </c>
      <c r="E61" s="22">
        <f t="shared" si="18"/>
        <v>6.3133947403819155</v>
      </c>
      <c r="F61" s="21">
        <v>39103</v>
      </c>
      <c r="G61" s="22">
        <f t="shared" si="19"/>
        <v>7.3475608010140245</v>
      </c>
      <c r="H61" s="21">
        <v>187125</v>
      </c>
      <c r="I61" s="22">
        <f t="shared" si="20"/>
        <v>6.133010679648212</v>
      </c>
      <c r="J61" s="21">
        <v>75992</v>
      </c>
      <c r="K61" s="29">
        <f t="shared" si="21"/>
        <v>8.2092050139470931</v>
      </c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1"/>
    </row>
    <row r="62" spans="1:22" ht="15.95" customHeight="1">
      <c r="A62" s="40" t="s">
        <v>12</v>
      </c>
      <c r="B62" s="21">
        <v>296018</v>
      </c>
      <c r="C62" s="22">
        <f t="shared" si="17"/>
        <v>6.5650558723310741</v>
      </c>
      <c r="D62" s="21">
        <v>236184</v>
      </c>
      <c r="E62" s="22">
        <f t="shared" si="18"/>
        <v>6.5912390303691959</v>
      </c>
      <c r="F62" s="21">
        <v>29273</v>
      </c>
      <c r="G62" s="22">
        <f t="shared" si="19"/>
        <v>5.5004768771726864</v>
      </c>
      <c r="H62" s="21">
        <v>206911</v>
      </c>
      <c r="I62" s="22">
        <f t="shared" si="20"/>
        <v>6.7814956458874613</v>
      </c>
      <c r="J62" s="21">
        <v>59834</v>
      </c>
      <c r="K62" s="29">
        <f t="shared" si="21"/>
        <v>6.4637010843840201</v>
      </c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1"/>
    </row>
    <row r="63" spans="1:22" ht="15.95" customHeight="1">
      <c r="A63" s="40" t="s">
        <v>13</v>
      </c>
      <c r="B63" s="21">
        <v>288350</v>
      </c>
      <c r="C63" s="22">
        <f t="shared" si="17"/>
        <v>6.3949957799413051</v>
      </c>
      <c r="D63" s="21">
        <v>233463</v>
      </c>
      <c r="E63" s="22">
        <f t="shared" si="18"/>
        <v>6.5153034826537084</v>
      </c>
      <c r="F63" s="21">
        <v>24507</v>
      </c>
      <c r="G63" s="22">
        <f t="shared" si="19"/>
        <v>4.6049324233550033</v>
      </c>
      <c r="H63" s="21">
        <v>208956</v>
      </c>
      <c r="I63" s="22">
        <f t="shared" si="20"/>
        <v>6.8485203985387937</v>
      </c>
      <c r="J63" s="21">
        <v>54887</v>
      </c>
      <c r="K63" s="29">
        <f t="shared" si="21"/>
        <v>5.9292903937324208</v>
      </c>
      <c r="L63" s="48"/>
      <c r="M63" s="47"/>
      <c r="N63" s="47"/>
      <c r="O63" s="48"/>
      <c r="P63" s="48"/>
      <c r="Q63" s="48"/>
      <c r="R63" s="50"/>
      <c r="S63" s="50"/>
      <c r="T63" s="50"/>
      <c r="U63" s="50"/>
      <c r="V63" s="1"/>
    </row>
    <row r="64" spans="1:22" ht="15.95" customHeight="1">
      <c r="A64" s="40" t="s">
        <v>14</v>
      </c>
      <c r="B64" s="21">
        <v>279103</v>
      </c>
      <c r="C64" s="22">
        <f t="shared" si="17"/>
        <v>6.1899167926788898</v>
      </c>
      <c r="D64" s="21">
        <v>224084</v>
      </c>
      <c r="E64" s="22">
        <f t="shared" si="18"/>
        <v>6.2535616590507868</v>
      </c>
      <c r="F64" s="21">
        <v>20898</v>
      </c>
      <c r="G64" s="22">
        <f t="shared" si="19"/>
        <v>3.9267914384980971</v>
      </c>
      <c r="H64" s="21">
        <v>203187</v>
      </c>
      <c r="I64" s="22">
        <f t="shared" si="20"/>
        <v>6.6594417686876755</v>
      </c>
      <c r="J64" s="21">
        <v>55019</v>
      </c>
      <c r="K64" s="29">
        <f t="shared" si="21"/>
        <v>5.9435499876612692</v>
      </c>
      <c r="L64" s="53"/>
      <c r="M64" s="45"/>
      <c r="N64" s="45"/>
      <c r="O64" s="43"/>
      <c r="P64" s="43"/>
      <c r="Q64" s="43"/>
      <c r="R64" s="50"/>
      <c r="S64" s="50"/>
      <c r="T64" s="50"/>
      <c r="U64" s="50"/>
      <c r="V64" s="1"/>
    </row>
    <row r="65" spans="1:22" ht="15.95" customHeight="1">
      <c r="A65" s="40" t="s">
        <v>15</v>
      </c>
      <c r="B65" s="21">
        <v>251850</v>
      </c>
      <c r="C65" s="22">
        <f t="shared" si="17"/>
        <v>5.5855026432398738</v>
      </c>
      <c r="D65" s="21">
        <v>202793</v>
      </c>
      <c r="E65" s="22">
        <f t="shared" si="18"/>
        <v>5.6593890216342357</v>
      </c>
      <c r="F65" s="21">
        <v>15987</v>
      </c>
      <c r="G65" s="22">
        <f t="shared" si="19"/>
        <v>3.0040010875332128</v>
      </c>
      <c r="H65" s="21">
        <v>186806</v>
      </c>
      <c r="I65" s="22">
        <f t="shared" si="20"/>
        <v>6.1225554737334074</v>
      </c>
      <c r="J65" s="21">
        <v>49057</v>
      </c>
      <c r="K65" s="29">
        <f t="shared" si="21"/>
        <v>5.2994916618749679</v>
      </c>
      <c r="L65" s="50"/>
      <c r="M65" s="50"/>
      <c r="N65" s="50"/>
      <c r="O65" s="43"/>
      <c r="P65" s="43"/>
      <c r="Q65" s="43"/>
      <c r="R65" s="50"/>
      <c r="S65" s="50"/>
      <c r="T65" s="50"/>
      <c r="U65" s="50"/>
      <c r="V65" s="1"/>
    </row>
    <row r="66" spans="1:22" ht="15.95" customHeight="1">
      <c r="A66" s="40" t="s">
        <v>16</v>
      </c>
      <c r="B66" s="21">
        <v>213242</v>
      </c>
      <c r="C66" s="22">
        <f t="shared" si="17"/>
        <v>4.7292585056571657</v>
      </c>
      <c r="D66" s="21">
        <v>171644</v>
      </c>
      <c r="E66" s="22">
        <f t="shared" si="18"/>
        <v>4.7901070018658762</v>
      </c>
      <c r="F66" s="21">
        <v>12480</v>
      </c>
      <c r="G66" s="22">
        <f t="shared" si="19"/>
        <v>2.3450261820488203</v>
      </c>
      <c r="H66" s="21">
        <v>159163</v>
      </c>
      <c r="I66" s="22">
        <f t="shared" si="20"/>
        <v>5.2165578025643198</v>
      </c>
      <c r="J66" s="21">
        <v>41598</v>
      </c>
      <c r="K66" s="29">
        <f t="shared" si="21"/>
        <v>4.493716577668323</v>
      </c>
      <c r="L66" s="50"/>
      <c r="M66" s="50"/>
      <c r="N66" s="50"/>
      <c r="O66" s="1"/>
      <c r="P66" s="1"/>
      <c r="Q66" s="1"/>
      <c r="R66" s="51"/>
      <c r="S66" s="51"/>
      <c r="T66" s="51"/>
      <c r="U66" s="51"/>
      <c r="V66" s="1"/>
    </row>
    <row r="67" spans="1:22" ht="15.95" customHeight="1">
      <c r="A67" s="40" t="s">
        <v>17</v>
      </c>
      <c r="B67" s="21">
        <v>203148</v>
      </c>
      <c r="C67" s="22">
        <f t="shared" ref="C67:C75" si="22">B67/$B$55*100</f>
        <v>4.5053948420444465</v>
      </c>
      <c r="D67" s="21">
        <v>169154</v>
      </c>
      <c r="E67" s="22">
        <f t="shared" si="18"/>
        <v>4.7206180221482867</v>
      </c>
      <c r="F67" s="21">
        <v>12291</v>
      </c>
      <c r="G67" s="22">
        <f t="shared" si="19"/>
        <v>2.309512564387985</v>
      </c>
      <c r="H67" s="21">
        <v>156863</v>
      </c>
      <c r="I67" s="22">
        <f t="shared" si="20"/>
        <v>5.141175440169178</v>
      </c>
      <c r="J67" s="21">
        <v>33994</v>
      </c>
      <c r="K67" s="29">
        <f t="shared" si="21"/>
        <v>3.6722775455852918</v>
      </c>
      <c r="L67" s="50"/>
      <c r="M67" s="50"/>
      <c r="N67" s="50"/>
      <c r="O67" s="1"/>
      <c r="P67" s="1"/>
      <c r="Q67" s="1"/>
      <c r="R67" s="1"/>
      <c r="S67" s="1"/>
      <c r="T67" s="1"/>
      <c r="U67" s="1"/>
      <c r="V67" s="1"/>
    </row>
    <row r="68" spans="1:22" ht="15.95" customHeight="1">
      <c r="A68" s="40" t="s">
        <v>18</v>
      </c>
      <c r="B68" s="21">
        <v>195316</v>
      </c>
      <c r="C68" s="22">
        <f t="shared" si="22"/>
        <v>4.3316975750130604</v>
      </c>
      <c r="D68" s="21">
        <v>170560</v>
      </c>
      <c r="E68" s="22">
        <f t="shared" si="18"/>
        <v>4.7598555745510707</v>
      </c>
      <c r="F68" s="21">
        <v>10744</v>
      </c>
      <c r="G68" s="22">
        <f t="shared" si="19"/>
        <v>2.0188270272381832</v>
      </c>
      <c r="H68" s="21">
        <v>159816</v>
      </c>
      <c r="I68" s="22">
        <f t="shared" si="20"/>
        <v>5.237959838496506</v>
      </c>
      <c r="J68" s="21">
        <v>24756</v>
      </c>
      <c r="K68" s="29">
        <f t="shared" ref="K68:K75" si="23">J68/$J$55*100</f>
        <v>2.6743220250194004</v>
      </c>
      <c r="L68" s="50"/>
      <c r="M68" s="50"/>
      <c r="N68" s="50"/>
      <c r="O68" s="1"/>
      <c r="P68" s="1"/>
      <c r="Q68" s="1"/>
      <c r="R68" s="1"/>
      <c r="S68" s="1"/>
      <c r="T68" s="1"/>
      <c r="U68" s="1"/>
      <c r="V68" s="1"/>
    </row>
    <row r="69" spans="1:22" ht="15.95" customHeight="1">
      <c r="A69" s="40" t="s">
        <v>19</v>
      </c>
      <c r="B69" s="21">
        <v>185839</v>
      </c>
      <c r="C69" s="22">
        <f t="shared" si="22"/>
        <v>4.1215176720947193</v>
      </c>
      <c r="D69" s="21">
        <v>168012</v>
      </c>
      <c r="E69" s="22">
        <f t="shared" si="18"/>
        <v>4.6887479760288135</v>
      </c>
      <c r="F69" s="21">
        <v>7210</v>
      </c>
      <c r="G69" s="22">
        <f t="shared" si="19"/>
        <v>1.3547787478022433</v>
      </c>
      <c r="H69" s="21">
        <v>160802</v>
      </c>
      <c r="I69" s="22">
        <f t="shared" si="20"/>
        <v>5.2702759295059014</v>
      </c>
      <c r="J69" s="21">
        <v>17827</v>
      </c>
      <c r="K69" s="29">
        <f t="shared" si="23"/>
        <v>1.9258013709816144</v>
      </c>
      <c r="L69" s="50"/>
      <c r="M69" s="50"/>
      <c r="N69" s="50"/>
      <c r="O69" s="1"/>
      <c r="P69" s="1"/>
      <c r="Q69" s="1"/>
      <c r="R69" s="1"/>
      <c r="S69" s="1"/>
      <c r="T69" s="1"/>
      <c r="U69" s="1"/>
      <c r="V69" s="1"/>
    </row>
    <row r="70" spans="1:22" ht="15.95" customHeight="1">
      <c r="A70" s="40" t="s">
        <v>20</v>
      </c>
      <c r="B70" s="21">
        <v>147471</v>
      </c>
      <c r="C70" s="22">
        <f t="shared" si="22"/>
        <v>3.2705962291094992</v>
      </c>
      <c r="D70" s="21">
        <v>134464</v>
      </c>
      <c r="E70" s="22">
        <f t="shared" si="18"/>
        <v>3.7525165336329449</v>
      </c>
      <c r="F70" s="21">
        <v>5086</v>
      </c>
      <c r="G70" s="22">
        <f t="shared" si="19"/>
        <v>0.95567333028047285</v>
      </c>
      <c r="H70" s="21">
        <v>129378</v>
      </c>
      <c r="I70" s="22">
        <f t="shared" si="20"/>
        <v>4.2403562095472349</v>
      </c>
      <c r="J70" s="21">
        <v>13007</v>
      </c>
      <c r="K70" s="29">
        <f t="shared" si="23"/>
        <v>1.4051101381251954</v>
      </c>
      <c r="L70" s="55"/>
      <c r="M70" s="51"/>
      <c r="N70" s="51"/>
      <c r="O70" s="1"/>
      <c r="P70" s="1"/>
      <c r="Q70" s="1"/>
      <c r="R70" s="1"/>
      <c r="S70" s="1"/>
      <c r="T70" s="1"/>
      <c r="U70" s="1"/>
      <c r="V70" s="1"/>
    </row>
    <row r="71" spans="1:22" ht="15.95" customHeight="1">
      <c r="A71" s="40" t="s">
        <v>21</v>
      </c>
      <c r="B71" s="21">
        <v>90361</v>
      </c>
      <c r="C71" s="22">
        <f t="shared" si="22"/>
        <v>2.0040166938487127</v>
      </c>
      <c r="D71" s="21">
        <v>81640</v>
      </c>
      <c r="E71" s="22">
        <f t="shared" si="18"/>
        <v>2.2783455036723113</v>
      </c>
      <c r="F71" s="21">
        <v>2481</v>
      </c>
      <c r="G71" s="22">
        <f t="shared" si="19"/>
        <v>0.46618669532557083</v>
      </c>
      <c r="H71" s="21">
        <v>79159</v>
      </c>
      <c r="I71" s="22">
        <f t="shared" si="20"/>
        <v>2.5944314890595743</v>
      </c>
      <c r="J71" s="21">
        <v>8721</v>
      </c>
      <c r="K71" s="29">
        <f t="shared" si="23"/>
        <v>0.94210544434457055</v>
      </c>
      <c r="L71" s="56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95" customHeight="1">
      <c r="A72" s="40" t="s">
        <v>28</v>
      </c>
      <c r="B72" s="21">
        <v>79071</v>
      </c>
      <c r="C72" s="22">
        <f t="shared" si="22"/>
        <v>1.7536282688251741</v>
      </c>
      <c r="D72" s="21">
        <v>73592</v>
      </c>
      <c r="E72" s="22">
        <f t="shared" si="18"/>
        <v>2.0537481909144133</v>
      </c>
      <c r="F72" s="21">
        <v>1795</v>
      </c>
      <c r="G72" s="22">
        <f t="shared" si="19"/>
        <v>0.33728541640846421</v>
      </c>
      <c r="H72" s="21">
        <v>71797</v>
      </c>
      <c r="I72" s="22">
        <f t="shared" si="20"/>
        <v>2.3531423795147774</v>
      </c>
      <c r="J72" s="21">
        <v>5479</v>
      </c>
      <c r="K72" s="29">
        <f t="shared" si="23"/>
        <v>0.59188117527392525</v>
      </c>
      <c r="L72" s="52"/>
      <c r="M72" s="45"/>
      <c r="N72" s="45"/>
      <c r="O72" s="45"/>
      <c r="P72" s="45"/>
      <c r="Q72" s="45"/>
      <c r="R72" s="1"/>
      <c r="S72" s="1"/>
      <c r="T72" s="1"/>
      <c r="U72" s="1"/>
      <c r="V72" s="1"/>
    </row>
    <row r="73" spans="1:22" ht="15.95" customHeight="1">
      <c r="A73" s="40" t="s">
        <v>29</v>
      </c>
      <c r="B73" s="21">
        <v>47565</v>
      </c>
      <c r="C73" s="22">
        <f t="shared" si="22"/>
        <v>1.0548915355398238</v>
      </c>
      <c r="D73" s="21">
        <v>45020</v>
      </c>
      <c r="E73" s="22">
        <f t="shared" si="18"/>
        <v>1.2563830790706449</v>
      </c>
      <c r="F73" s="21">
        <v>1026</v>
      </c>
      <c r="G73" s="22">
        <f t="shared" si="19"/>
        <v>0.19278821015882133</v>
      </c>
      <c r="H73" s="21">
        <v>43994</v>
      </c>
      <c r="I73" s="22">
        <f t="shared" si="20"/>
        <v>1.4419007179182013</v>
      </c>
      <c r="J73" s="21">
        <v>2545</v>
      </c>
      <c r="K73" s="29">
        <f>J73/$J$55*100</f>
        <v>0.27492929203725858</v>
      </c>
      <c r="L73" s="52"/>
      <c r="M73" s="45"/>
      <c r="N73" s="45"/>
      <c r="O73" s="45"/>
      <c r="P73" s="45"/>
      <c r="Q73" s="45"/>
      <c r="R73" s="1"/>
      <c r="S73" s="1"/>
      <c r="T73" s="1"/>
      <c r="U73" s="1"/>
      <c r="V73" s="1"/>
    </row>
    <row r="74" spans="1:22" ht="15.95" customHeight="1">
      <c r="A74" s="40" t="s">
        <v>30</v>
      </c>
      <c r="B74" s="21">
        <v>24419</v>
      </c>
      <c r="C74" s="22">
        <f t="shared" si="22"/>
        <v>0.5415619974003355</v>
      </c>
      <c r="D74" s="21">
        <v>23526</v>
      </c>
      <c r="E74" s="22">
        <f t="shared" si="18"/>
        <v>0.65654527583776079</v>
      </c>
      <c r="F74" s="21">
        <v>298</v>
      </c>
      <c r="G74" s="22">
        <f t="shared" si="19"/>
        <v>5.5995016205973434E-2</v>
      </c>
      <c r="H74" s="21">
        <v>23228</v>
      </c>
      <c r="I74" s="22">
        <f t="shared" si="20"/>
        <v>0.76129631031058742</v>
      </c>
      <c r="J74" s="21">
        <v>893</v>
      </c>
      <c r="K74" s="29">
        <f t="shared" si="23"/>
        <v>9.6468313473191319E-2</v>
      </c>
      <c r="L74" s="52"/>
      <c r="M74" s="45"/>
      <c r="N74" s="45"/>
      <c r="O74" s="45"/>
      <c r="P74" s="45"/>
      <c r="Q74" s="45"/>
      <c r="R74" s="1"/>
      <c r="S74" s="1"/>
      <c r="T74" s="1"/>
      <c r="U74" s="1"/>
      <c r="V74" s="1"/>
    </row>
    <row r="75" spans="1:22" ht="15.95" customHeight="1" thickBot="1">
      <c r="A75" s="41" t="s">
        <v>31</v>
      </c>
      <c r="B75" s="49">
        <v>7910.5841800000007</v>
      </c>
      <c r="C75" s="31">
        <f t="shared" si="22"/>
        <v>0.17544009865777857</v>
      </c>
      <c r="D75" s="30">
        <v>7587</v>
      </c>
      <c r="E75" s="31">
        <f t="shared" si="18"/>
        <v>0.21173208398287388</v>
      </c>
      <c r="F75" s="30">
        <v>153</v>
      </c>
      <c r="G75" s="31">
        <f t="shared" si="19"/>
        <v>2.8749119058771599E-2</v>
      </c>
      <c r="H75" s="30">
        <v>7434</v>
      </c>
      <c r="I75" s="31">
        <f t="shared" si="20"/>
        <v>0.24364890523716665</v>
      </c>
      <c r="J75" s="30">
        <v>324</v>
      </c>
      <c r="K75" s="32">
        <f t="shared" si="23"/>
        <v>3.500082146171779E-2</v>
      </c>
      <c r="L75" s="47"/>
      <c r="M75" s="37"/>
      <c r="N75" s="37"/>
      <c r="O75" s="37"/>
      <c r="P75" s="37"/>
      <c r="Q75" s="37"/>
    </row>
    <row r="76" spans="1:22">
      <c r="A76" s="33" t="s">
        <v>23</v>
      </c>
      <c r="B76" s="34"/>
      <c r="C76" s="34"/>
      <c r="D76" s="34"/>
      <c r="E76" s="34"/>
      <c r="G76" s="38"/>
    </row>
    <row r="77" spans="1:22">
      <c r="A77" s="39" t="s">
        <v>32</v>
      </c>
      <c r="B77" s="34"/>
      <c r="C77" s="34"/>
      <c r="D77" s="34"/>
      <c r="E77" s="34"/>
    </row>
    <row r="78" spans="1:22">
      <c r="A78" s="34"/>
      <c r="B78" s="34"/>
      <c r="C78" s="34"/>
      <c r="D78" s="34"/>
      <c r="E78" s="34"/>
    </row>
    <row r="79" spans="1:22">
      <c r="A79" s="34"/>
      <c r="B79" s="34"/>
      <c r="C79" s="34"/>
      <c r="D79" s="34"/>
      <c r="E79" s="34"/>
    </row>
    <row r="80" spans="1:22">
      <c r="A80" s="34"/>
      <c r="B80" s="34"/>
      <c r="C80" s="34"/>
      <c r="D80" s="34"/>
      <c r="E80" s="34"/>
    </row>
    <row r="81" spans="1:5">
      <c r="A81" s="34"/>
      <c r="B81" s="34"/>
      <c r="C81" s="34"/>
      <c r="D81" s="34"/>
      <c r="E81" s="34"/>
    </row>
    <row r="82" spans="1:5">
      <c r="A82" s="34"/>
      <c r="B82" s="34"/>
      <c r="C82" s="34"/>
      <c r="D82" s="34"/>
      <c r="E82" s="34"/>
    </row>
    <row r="83" spans="1:5">
      <c r="A83" s="33"/>
      <c r="B83" s="34"/>
      <c r="C83" s="34"/>
      <c r="D83" s="34"/>
      <c r="E83" s="34"/>
    </row>
    <row r="84" spans="1:5">
      <c r="A84" s="34"/>
      <c r="B84" s="34"/>
      <c r="C84" s="34"/>
      <c r="D84" s="34"/>
      <c r="E84" s="34"/>
    </row>
    <row r="85" spans="1:5">
      <c r="A85" s="34"/>
      <c r="B85" s="34"/>
      <c r="C85" s="34"/>
      <c r="D85" s="34"/>
      <c r="E85" s="34"/>
    </row>
    <row r="86" spans="1:5">
      <c r="A86" s="34"/>
      <c r="B86" s="34"/>
      <c r="C86" s="34"/>
      <c r="D86" s="34"/>
      <c r="E86" s="34"/>
    </row>
    <row r="87" spans="1:5">
      <c r="A87" s="34"/>
      <c r="B87" s="34"/>
      <c r="C87" s="34"/>
      <c r="D87" s="34"/>
      <c r="E87" s="34"/>
    </row>
    <row r="88" spans="1:5">
      <c r="A88" s="34"/>
      <c r="B88" s="34"/>
      <c r="C88" s="34"/>
      <c r="D88" s="34"/>
      <c r="E88" s="34"/>
    </row>
    <row r="89" spans="1:5">
      <c r="A89" s="34"/>
      <c r="B89" s="34"/>
      <c r="C89" s="34"/>
      <c r="D89" s="34"/>
      <c r="E89" s="34"/>
    </row>
    <row r="90" spans="1:5">
      <c r="A90" s="34"/>
      <c r="B90" s="34"/>
      <c r="C90" s="34"/>
      <c r="D90" s="34"/>
      <c r="E90" s="34"/>
    </row>
    <row r="91" spans="1:5">
      <c r="A91" s="34"/>
      <c r="B91" s="34"/>
      <c r="C91" s="34"/>
      <c r="D91" s="34"/>
      <c r="E91" s="34"/>
    </row>
    <row r="92" spans="1:5">
      <c r="A92" s="34"/>
      <c r="B92" s="34"/>
      <c r="C92" s="34"/>
      <c r="D92" s="34"/>
      <c r="E92" s="34"/>
    </row>
    <row r="93" spans="1:5">
      <c r="A93" s="34"/>
      <c r="B93" s="34"/>
      <c r="C93" s="34"/>
      <c r="D93" s="34"/>
      <c r="E93" s="34"/>
    </row>
    <row r="94" spans="1:5">
      <c r="A94" s="34"/>
      <c r="B94" s="34"/>
      <c r="C94" s="34"/>
      <c r="D94" s="34"/>
      <c r="E94" s="34"/>
    </row>
    <row r="95" spans="1:5">
      <c r="A95" s="34"/>
      <c r="B95" s="34"/>
      <c r="C95" s="34"/>
      <c r="D95" s="34"/>
      <c r="E95" s="34"/>
    </row>
    <row r="96" spans="1:5">
      <c r="A96" s="34"/>
      <c r="B96" s="34"/>
      <c r="C96" s="34"/>
      <c r="D96" s="34"/>
      <c r="E96" s="34"/>
    </row>
    <row r="97" spans="1:5">
      <c r="A97" s="34"/>
      <c r="B97" s="34"/>
      <c r="C97" s="34"/>
      <c r="D97" s="34"/>
      <c r="E97" s="34"/>
    </row>
    <row r="98" spans="1:5">
      <c r="A98" s="34"/>
      <c r="B98" s="34"/>
      <c r="C98" s="34"/>
      <c r="D98" s="34"/>
      <c r="E98" s="34"/>
    </row>
    <row r="99" spans="1:5">
      <c r="A99" s="34"/>
      <c r="B99" s="34"/>
      <c r="C99" s="34"/>
      <c r="D99" s="34"/>
      <c r="E99" s="34"/>
    </row>
    <row r="100" spans="1:5">
      <c r="A100" s="34"/>
      <c r="B100" s="34"/>
      <c r="C100" s="34"/>
      <c r="D100" s="34"/>
      <c r="E100" s="34"/>
    </row>
    <row r="101" spans="1:5">
      <c r="A101" s="34"/>
      <c r="B101" s="34"/>
      <c r="C101" s="34"/>
      <c r="D101" s="34"/>
      <c r="E101" s="34"/>
    </row>
    <row r="102" spans="1:5">
      <c r="A102" s="34"/>
      <c r="B102" s="34"/>
      <c r="C102" s="34"/>
      <c r="D102" s="34"/>
      <c r="E102" s="34"/>
    </row>
    <row r="103" spans="1:5">
      <c r="A103" s="34"/>
      <c r="B103" s="34"/>
      <c r="C103" s="34"/>
      <c r="D103" s="34"/>
      <c r="E103" s="34"/>
    </row>
    <row r="104" spans="1:5">
      <c r="A104" s="34"/>
      <c r="B104" s="34"/>
      <c r="C104" s="34"/>
      <c r="D104" s="34"/>
      <c r="E104" s="34"/>
    </row>
    <row r="105" spans="1:5">
      <c r="A105" s="34"/>
      <c r="B105" s="34"/>
      <c r="C105" s="34"/>
      <c r="D105" s="34"/>
      <c r="E105" s="34"/>
    </row>
    <row r="106" spans="1:5">
      <c r="A106" s="34"/>
      <c r="B106" s="34"/>
      <c r="C106" s="34"/>
      <c r="D106" s="34"/>
      <c r="E106" s="34"/>
    </row>
    <row r="107" spans="1:5">
      <c r="A107" s="34"/>
      <c r="B107" s="34"/>
      <c r="C107" s="34"/>
      <c r="D107" s="34"/>
      <c r="E107" s="34"/>
    </row>
    <row r="108" spans="1:5">
      <c r="A108" s="34"/>
      <c r="B108" s="34"/>
      <c r="C108" s="34"/>
      <c r="D108" s="34"/>
      <c r="E108" s="34"/>
    </row>
    <row r="109" spans="1:5">
      <c r="A109" s="34"/>
      <c r="B109" s="34"/>
      <c r="C109" s="34"/>
      <c r="D109" s="34"/>
      <c r="E109" s="34"/>
    </row>
    <row r="110" spans="1:5">
      <c r="A110" s="34"/>
      <c r="B110" s="34"/>
      <c r="C110" s="34"/>
      <c r="D110" s="34"/>
      <c r="E110" s="34"/>
    </row>
    <row r="111" spans="1:5">
      <c r="A111" s="34"/>
      <c r="B111" s="34"/>
      <c r="C111" s="34"/>
      <c r="D111" s="34"/>
      <c r="E111" s="34"/>
    </row>
    <row r="112" spans="1:5">
      <c r="A112" s="34"/>
      <c r="B112" s="34"/>
      <c r="C112" s="34"/>
      <c r="D112" s="34"/>
      <c r="E112" s="34"/>
    </row>
    <row r="113" spans="1:5">
      <c r="A113" s="34"/>
      <c r="B113" s="34"/>
      <c r="C113" s="34"/>
      <c r="D113" s="34"/>
      <c r="E113" s="34"/>
    </row>
    <row r="114" spans="1:5">
      <c r="A114" s="34"/>
      <c r="B114" s="34"/>
      <c r="C114" s="34"/>
      <c r="D114" s="34"/>
      <c r="E114" s="34"/>
    </row>
    <row r="115" spans="1:5">
      <c r="A115" s="34"/>
      <c r="B115" s="34"/>
      <c r="C115" s="34"/>
      <c r="D115" s="34"/>
      <c r="E115" s="34"/>
    </row>
    <row r="116" spans="1:5">
      <c r="A116" s="34"/>
      <c r="B116" s="34"/>
      <c r="C116" s="34"/>
      <c r="D116" s="34"/>
      <c r="E116" s="34"/>
    </row>
    <row r="117" spans="1:5">
      <c r="A117" s="34"/>
      <c r="B117" s="34"/>
      <c r="C117" s="34"/>
      <c r="D117" s="34"/>
      <c r="E117" s="34"/>
    </row>
    <row r="118" spans="1:5">
      <c r="A118" s="34"/>
      <c r="B118" s="34"/>
      <c r="C118" s="34"/>
      <c r="D118" s="34"/>
      <c r="E118" s="34"/>
    </row>
    <row r="119" spans="1:5">
      <c r="A119" s="34"/>
      <c r="B119" s="34"/>
      <c r="C119" s="34"/>
      <c r="D119" s="34"/>
      <c r="E119" s="34"/>
    </row>
    <row r="120" spans="1:5">
      <c r="A120" s="34"/>
      <c r="B120" s="34"/>
      <c r="C120" s="34"/>
      <c r="D120" s="34"/>
      <c r="E120" s="34"/>
    </row>
    <row r="121" spans="1:5">
      <c r="A121" s="34"/>
      <c r="B121" s="34"/>
      <c r="C121" s="34"/>
      <c r="D121" s="34"/>
      <c r="E121" s="34"/>
    </row>
    <row r="122" spans="1:5">
      <c r="A122" s="34"/>
      <c r="B122" s="34"/>
      <c r="C122" s="34"/>
      <c r="D122" s="34"/>
      <c r="E122" s="34"/>
    </row>
    <row r="123" spans="1:5">
      <c r="A123" s="34"/>
      <c r="B123" s="34"/>
      <c r="C123" s="34"/>
      <c r="D123" s="34"/>
      <c r="E123" s="34"/>
    </row>
    <row r="124" spans="1:5">
      <c r="A124" s="34"/>
      <c r="B124" s="34"/>
      <c r="C124" s="34"/>
      <c r="D124" s="34"/>
      <c r="E124" s="34"/>
    </row>
    <row r="125" spans="1:5">
      <c r="A125" s="34"/>
      <c r="B125" s="34"/>
      <c r="C125" s="34"/>
      <c r="D125" s="34"/>
      <c r="E125" s="34"/>
    </row>
    <row r="126" spans="1:5">
      <c r="A126" s="34"/>
      <c r="B126" s="34"/>
      <c r="C126" s="34"/>
      <c r="D126" s="34"/>
      <c r="E126" s="34"/>
    </row>
    <row r="127" spans="1:5">
      <c r="A127" s="34"/>
      <c r="B127" s="34"/>
      <c r="C127" s="34"/>
      <c r="D127" s="34"/>
      <c r="E127" s="34"/>
    </row>
    <row r="128" spans="1:5">
      <c r="A128" s="34"/>
      <c r="B128" s="34"/>
      <c r="C128" s="34"/>
      <c r="D128" s="34"/>
      <c r="E128" s="34"/>
    </row>
    <row r="129" spans="1:5">
      <c r="A129" s="34"/>
      <c r="B129" s="34"/>
      <c r="C129" s="34"/>
      <c r="D129" s="34"/>
      <c r="E129" s="34"/>
    </row>
    <row r="130" spans="1:5">
      <c r="A130" s="34"/>
      <c r="B130" s="34"/>
      <c r="C130" s="34"/>
      <c r="D130" s="34"/>
      <c r="E130" s="34"/>
    </row>
    <row r="131" spans="1:5">
      <c r="A131" s="34"/>
      <c r="B131" s="34"/>
      <c r="C131" s="34"/>
      <c r="D131" s="34"/>
      <c r="E131" s="34"/>
    </row>
    <row r="132" spans="1:5">
      <c r="A132" s="34"/>
      <c r="B132" s="34"/>
      <c r="C132" s="34"/>
      <c r="D132" s="34"/>
      <c r="E132" s="34"/>
    </row>
    <row r="133" spans="1:5">
      <c r="A133" s="34"/>
      <c r="B133" s="34"/>
      <c r="C133" s="34"/>
      <c r="D133" s="34"/>
      <c r="E133" s="34"/>
    </row>
    <row r="134" spans="1:5">
      <c r="A134" s="34"/>
      <c r="B134" s="34"/>
      <c r="C134" s="34"/>
      <c r="D134" s="34"/>
      <c r="E134" s="34"/>
    </row>
    <row r="135" spans="1:5">
      <c r="A135" s="34"/>
      <c r="B135" s="34"/>
      <c r="C135" s="34"/>
      <c r="D135" s="34"/>
      <c r="E135" s="34"/>
    </row>
    <row r="136" spans="1:5">
      <c r="A136" s="34"/>
      <c r="B136" s="34"/>
      <c r="C136" s="34"/>
      <c r="D136" s="34"/>
      <c r="E136" s="34"/>
    </row>
    <row r="137" spans="1:5">
      <c r="A137" s="34"/>
      <c r="B137" s="34"/>
      <c r="C137" s="34"/>
      <c r="D137" s="34"/>
      <c r="E137" s="34"/>
    </row>
    <row r="138" spans="1:5">
      <c r="A138" s="34"/>
      <c r="B138" s="34"/>
      <c r="C138" s="34"/>
      <c r="D138" s="34"/>
      <c r="E138" s="34"/>
    </row>
    <row r="139" spans="1:5">
      <c r="A139" s="34"/>
      <c r="B139" s="34"/>
      <c r="C139" s="34"/>
      <c r="D139" s="34"/>
      <c r="E139" s="34"/>
    </row>
    <row r="140" spans="1:5">
      <c r="A140" s="34"/>
      <c r="B140" s="34"/>
      <c r="C140" s="34"/>
      <c r="D140" s="34"/>
      <c r="E140" s="34"/>
    </row>
    <row r="141" spans="1:5">
      <c r="A141" s="34"/>
      <c r="B141" s="34"/>
      <c r="C141" s="34"/>
      <c r="D141" s="34"/>
      <c r="E141" s="34"/>
    </row>
    <row r="142" spans="1:5">
      <c r="A142" s="34"/>
      <c r="B142" s="34"/>
      <c r="C142" s="34"/>
      <c r="D142" s="34"/>
      <c r="E142" s="34"/>
    </row>
    <row r="143" spans="1:5">
      <c r="A143" s="34"/>
      <c r="B143" s="34"/>
      <c r="C143" s="34"/>
      <c r="D143" s="34"/>
      <c r="E143" s="34"/>
    </row>
    <row r="144" spans="1:5">
      <c r="A144" s="34"/>
      <c r="B144" s="34"/>
      <c r="C144" s="34"/>
      <c r="D144" s="34"/>
      <c r="E144" s="34"/>
    </row>
    <row r="145" spans="1:5">
      <c r="A145" s="34"/>
      <c r="B145" s="34"/>
      <c r="C145" s="34"/>
      <c r="D145" s="34"/>
      <c r="E145" s="34"/>
    </row>
    <row r="146" spans="1:5">
      <c r="A146" s="34"/>
      <c r="B146" s="34"/>
      <c r="C146" s="34"/>
      <c r="D146" s="34"/>
      <c r="E146" s="34"/>
    </row>
    <row r="147" spans="1:5">
      <c r="A147" s="34"/>
      <c r="B147" s="34"/>
      <c r="C147" s="34"/>
      <c r="D147" s="34"/>
      <c r="E147" s="34"/>
    </row>
    <row r="148" spans="1:5">
      <c r="A148" s="34"/>
      <c r="B148" s="34"/>
      <c r="C148" s="34"/>
      <c r="D148" s="34"/>
      <c r="E148" s="34"/>
    </row>
    <row r="149" spans="1:5">
      <c r="A149" s="34"/>
      <c r="B149" s="34"/>
      <c r="C149" s="34"/>
      <c r="D149" s="34"/>
      <c r="E149" s="34"/>
    </row>
    <row r="150" spans="1:5">
      <c r="A150" s="34"/>
      <c r="B150" s="34"/>
      <c r="C150" s="34"/>
      <c r="D150" s="34"/>
      <c r="E150" s="34"/>
    </row>
    <row r="151" spans="1:5">
      <c r="A151" s="34"/>
      <c r="B151" s="34"/>
      <c r="C151" s="34"/>
      <c r="D151" s="34"/>
      <c r="E151" s="34"/>
    </row>
    <row r="152" spans="1:5">
      <c r="A152" s="34"/>
      <c r="B152" s="34"/>
      <c r="C152" s="34"/>
      <c r="D152" s="34"/>
      <c r="E152" s="34"/>
    </row>
    <row r="153" spans="1:5">
      <c r="A153" s="34"/>
      <c r="B153" s="34"/>
      <c r="C153" s="34"/>
      <c r="D153" s="34"/>
      <c r="E153" s="34"/>
    </row>
    <row r="154" spans="1:5">
      <c r="A154" s="34"/>
      <c r="B154" s="34"/>
      <c r="C154" s="34"/>
      <c r="D154" s="34"/>
      <c r="E154" s="34"/>
    </row>
    <row r="155" spans="1:5">
      <c r="A155" s="34"/>
      <c r="B155" s="34"/>
      <c r="C155" s="34"/>
      <c r="D155" s="34"/>
      <c r="E155" s="34"/>
    </row>
    <row r="156" spans="1:5">
      <c r="A156" s="34"/>
      <c r="B156" s="34"/>
      <c r="C156" s="34"/>
      <c r="D156" s="34"/>
      <c r="E156" s="34"/>
    </row>
    <row r="157" spans="1:5">
      <c r="A157" s="34"/>
      <c r="B157" s="34"/>
      <c r="C157" s="34"/>
      <c r="D157" s="34"/>
      <c r="E157" s="34"/>
    </row>
    <row r="158" spans="1:5">
      <c r="A158" s="34"/>
      <c r="B158" s="34"/>
      <c r="C158" s="34"/>
      <c r="D158" s="34"/>
      <c r="E158" s="34"/>
    </row>
    <row r="159" spans="1:5">
      <c r="A159" s="34"/>
      <c r="B159" s="34"/>
      <c r="C159" s="34"/>
      <c r="D159" s="34"/>
      <c r="E159" s="34"/>
    </row>
    <row r="160" spans="1:5">
      <c r="A160" s="34"/>
      <c r="B160" s="34"/>
      <c r="C160" s="34"/>
      <c r="D160" s="34"/>
      <c r="E160" s="34"/>
    </row>
    <row r="161" spans="1:5">
      <c r="A161" s="34"/>
      <c r="B161" s="34"/>
      <c r="C161" s="34"/>
      <c r="D161" s="34"/>
      <c r="E161" s="34"/>
    </row>
    <row r="162" spans="1:5">
      <c r="A162" s="34"/>
      <c r="B162" s="34"/>
      <c r="C162" s="34"/>
      <c r="D162" s="34"/>
      <c r="E162" s="34"/>
    </row>
    <row r="163" spans="1:5">
      <c r="A163" s="34"/>
      <c r="B163" s="34"/>
      <c r="C163" s="34"/>
      <c r="D163" s="34"/>
      <c r="E163" s="34"/>
    </row>
    <row r="164" spans="1:5">
      <c r="A164" s="34"/>
      <c r="B164" s="34"/>
      <c r="C164" s="34"/>
      <c r="D164" s="34"/>
      <c r="E164" s="34"/>
    </row>
    <row r="165" spans="1:5">
      <c r="A165" s="34"/>
      <c r="B165" s="34"/>
      <c r="C165" s="34"/>
      <c r="D165" s="34"/>
      <c r="E165" s="34"/>
    </row>
    <row r="166" spans="1:5">
      <c r="A166" s="34"/>
      <c r="B166" s="34"/>
      <c r="C166" s="34"/>
      <c r="D166" s="34"/>
      <c r="E166" s="34"/>
    </row>
    <row r="167" spans="1:5">
      <c r="A167" s="34"/>
      <c r="B167" s="34"/>
      <c r="C167" s="34"/>
      <c r="D167" s="34"/>
      <c r="E167" s="34"/>
    </row>
    <row r="168" spans="1:5">
      <c r="A168" s="34"/>
      <c r="B168" s="34"/>
      <c r="C168" s="34"/>
      <c r="D168" s="34"/>
      <c r="E168" s="34"/>
    </row>
    <row r="169" spans="1:5">
      <c r="A169" s="34"/>
      <c r="B169" s="34"/>
      <c r="C169" s="34"/>
      <c r="D169" s="34"/>
      <c r="E169" s="34"/>
    </row>
    <row r="170" spans="1:5">
      <c r="A170" s="34"/>
      <c r="B170" s="34"/>
      <c r="C170" s="34"/>
      <c r="D170" s="34"/>
      <c r="E170" s="34"/>
    </row>
  </sheetData>
  <mergeCells count="17">
    <mergeCell ref="O56:P56"/>
    <mergeCell ref="O43:P43"/>
    <mergeCell ref="O44:P44"/>
    <mergeCell ref="O45:P45"/>
    <mergeCell ref="O46:P46"/>
    <mergeCell ref="O47:P47"/>
    <mergeCell ref="M5:N5"/>
    <mergeCell ref="O5:Q5"/>
    <mergeCell ref="A8:K8"/>
    <mergeCell ref="A31:K31"/>
    <mergeCell ref="A54:K54"/>
    <mergeCell ref="A2:K2"/>
    <mergeCell ref="A4:A6"/>
    <mergeCell ref="B4:B6"/>
    <mergeCell ref="D4:K4"/>
    <mergeCell ref="D5:I5"/>
    <mergeCell ref="J5:J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  <rowBreaks count="2" manualBreakCount="2">
    <brk id="30" max="10" man="1"/>
    <brk id="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A0318</vt:lpstr>
      <vt:lpstr>'A0318'!WPrint_Area_W</vt:lpstr>
      <vt:lpstr>'A0318'!WPrint_TitlesW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יעל</cp:lastModifiedBy>
  <cp:lastPrinted>2017-10-19T08:00:51Z</cp:lastPrinted>
  <dcterms:created xsi:type="dcterms:W3CDTF">2016-01-10T10:50:32Z</dcterms:created>
  <dcterms:modified xsi:type="dcterms:W3CDTF">2019-01-24T10:09:16Z</dcterms:modified>
</cp:coreProperties>
</file>