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elBC\OneDrive - JDC\Documents\יעל\שנ\"/>
    </mc:Choice>
  </mc:AlternateContent>
  <bookViews>
    <workbookView xWindow="0" yWindow="0" windowWidth="20700" windowHeight="11760"/>
  </bookViews>
  <sheets>
    <sheet name="C0519" sheetId="4" r:id="rId1"/>
  </sheets>
  <externalReferences>
    <externalReference r:id="rId2"/>
  </externalReferences>
  <definedNames>
    <definedName name="_xlnm.Print_Area" localSheetId="0">'C0519'!#REF!</definedName>
  </definedNames>
  <calcPr calcId="162913"/>
</workbook>
</file>

<file path=xl/calcChain.xml><?xml version="1.0" encoding="utf-8"?>
<calcChain xmlns="http://schemas.openxmlformats.org/spreadsheetml/2006/main">
  <c r="F35" i="4" l="1"/>
  <c r="F47" i="4" s="1"/>
  <c r="E35" i="4"/>
  <c r="E49" i="4" s="1"/>
  <c r="D35" i="4"/>
  <c r="D48" i="4" s="1"/>
  <c r="C35" i="4"/>
  <c r="C48" i="4" s="1"/>
  <c r="D22" i="4"/>
  <c r="D32" i="4" s="1"/>
  <c r="E22" i="4"/>
  <c r="E30" i="4" s="1"/>
  <c r="F22" i="4"/>
  <c r="F28" i="4" s="1"/>
  <c r="C22" i="4"/>
  <c r="C29" i="4" s="1"/>
  <c r="F15" i="4"/>
  <c r="E15" i="4"/>
  <c r="D15" i="4"/>
  <c r="C15" i="4"/>
  <c r="F13" i="4"/>
  <c r="E13" i="4"/>
  <c r="D13" i="4"/>
  <c r="C13" i="4"/>
  <c r="F56" i="4" l="1"/>
  <c r="E56" i="4"/>
  <c r="F50" i="4"/>
  <c r="E28" i="4"/>
  <c r="E31" i="4"/>
  <c r="D52" i="4"/>
  <c r="E32" i="4"/>
  <c r="F51" i="4"/>
  <c r="F31" i="4"/>
  <c r="C30" i="4"/>
  <c r="F29" i="4"/>
  <c r="F32" i="4"/>
  <c r="E29" i="4"/>
  <c r="D30" i="4"/>
  <c r="D28" i="4"/>
  <c r="C31" i="4"/>
  <c r="D29" i="4"/>
  <c r="D31" i="4"/>
  <c r="C28" i="4"/>
  <c r="F30" i="4"/>
  <c r="C32" i="4"/>
  <c r="D55" i="4"/>
  <c r="F54" i="4"/>
  <c r="E50" i="4"/>
  <c r="E47" i="4"/>
  <c r="F53" i="4"/>
  <c r="D49" i="4"/>
  <c r="F57" i="4"/>
  <c r="E53" i="4"/>
  <c r="F48" i="4"/>
  <c r="E48" i="4"/>
  <c r="D47" i="4"/>
  <c r="C55" i="4"/>
  <c r="C52" i="4"/>
  <c r="C49" i="4"/>
  <c r="D56" i="4"/>
  <c r="D53" i="4"/>
  <c r="D50" i="4"/>
  <c r="E57" i="4"/>
  <c r="C56" i="4"/>
  <c r="E54" i="4"/>
  <c r="C53" i="4"/>
  <c r="E51" i="4"/>
  <c r="C50" i="4"/>
  <c r="C47" i="4"/>
  <c r="D57" i="4"/>
  <c r="F55" i="4"/>
  <c r="D54" i="4"/>
  <c r="F52" i="4"/>
  <c r="D51" i="4"/>
  <c r="F49" i="4"/>
  <c r="C57" i="4"/>
  <c r="E55" i="4"/>
  <c r="C54" i="4"/>
  <c r="E52" i="4"/>
  <c r="C51" i="4"/>
</calcChain>
</file>

<file path=xl/sharedStrings.xml><?xml version="1.0" encoding="utf-8"?>
<sst xmlns="http://schemas.openxmlformats.org/spreadsheetml/2006/main" count="56" uniqueCount="39">
  <si>
    <t>הכנסה כספית נטו למשק בית</t>
  </si>
  <si>
    <t>הכנסה כספית נטו לנפש</t>
  </si>
  <si>
    <t>הוצאה כספית למשק בית</t>
  </si>
  <si>
    <t>הוצאה כספית לנפש</t>
  </si>
  <si>
    <t>מעבודה</t>
  </si>
  <si>
    <t>מהון</t>
  </si>
  <si>
    <t>מזון (ללא ירקות ופירות)</t>
  </si>
  <si>
    <t>ירקות ופירות</t>
  </si>
  <si>
    <t>דיור</t>
  </si>
  <si>
    <t>ריהוט וציוד לבית</t>
  </si>
  <si>
    <t>הלבשה והנעלה</t>
  </si>
  <si>
    <t>בריאות</t>
  </si>
  <si>
    <t>חינוך, תרבות ובידור</t>
  </si>
  <si>
    <t>תחבורה ותקשורת</t>
  </si>
  <si>
    <t>מוצרים ושירותים אחרים</t>
  </si>
  <si>
    <t>ממוצע נפשות במשק בית</t>
  </si>
  <si>
    <t>ממוצע מפרנסים במשק בית</t>
  </si>
  <si>
    <t>חציון הכנסה כספית ברוטו למשק בית</t>
  </si>
  <si>
    <t>מקצבאות ומתמיכות</t>
  </si>
  <si>
    <t xml:space="preserve">משקי בית במדגם </t>
  </si>
  <si>
    <t>משקי בית באוכלוסייה (אלפים)</t>
  </si>
  <si>
    <t>ממוצע נפשות סטנדרטיות במשק בית</t>
  </si>
  <si>
    <t>ממוצע גיל ראש משק בית כלכלי</t>
  </si>
  <si>
    <t>מזה: יהודים</t>
  </si>
  <si>
    <t>סך הכול</t>
  </si>
  <si>
    <t>חרדים</t>
  </si>
  <si>
    <t>לא-חרדים</t>
  </si>
  <si>
    <t>הכנסה כספית ברוטו סה"כ</t>
  </si>
  <si>
    <t>מפנסיות וקופות גמל</t>
  </si>
  <si>
    <t>הוצאה לתצרוכת סה"כ</t>
  </si>
  <si>
    <t>תחזוקת הדירה ומשק הבית</t>
  </si>
  <si>
    <t>בשקלים חדשים</t>
  </si>
  <si>
    <t>ממוצע שנות לימוד של ראש משק בית כלכלי</t>
  </si>
  <si>
    <t>סך הכול ישראל</t>
  </si>
  <si>
    <t>הכנסה כספית ברוטו</t>
  </si>
  <si>
    <t>תשלומי חובה</t>
  </si>
  <si>
    <t>הוצאה לתצרוכת</t>
  </si>
  <si>
    <t>לוח ג/5 - הכנסה והוצאה חודשית לתצרוכת למשקי בית יהודיים,
לפי אופי הזהות הדתית, 2017</t>
  </si>
  <si>
    <t>מקור: סקר כוח אדם, הלשכה המרכזית לסטטיסטיקה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</si>
</sst>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readingOrder="2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4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10" xfId="0" applyFont="1" applyBorder="1"/>
    <xf numFmtId="3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/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/>
    <xf numFmtId="3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7" xfId="0" applyFont="1" applyBorder="1"/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0" fillId="0" borderId="12" xfId="0" applyBorder="1"/>
    <xf numFmtId="0" fontId="4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horizontal="right" indent="2"/>
    </xf>
    <xf numFmtId="0" fontId="4" fillId="0" borderId="11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7" xfId="0" applyBorder="1"/>
    <xf numFmtId="0" fontId="5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right"/>
    </xf>
    <xf numFmtId="3" fontId="2" fillId="0" borderId="3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right"/>
    </xf>
    <xf numFmtId="3" fontId="2" fillId="0" borderId="18" xfId="0" applyNumberFormat="1" applyFont="1" applyBorder="1" applyAlignment="1">
      <alignment horizontal="right" indent="2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6" fillId="0" borderId="0" xfId="0" applyFont="1" applyFill="1" applyBorder="1"/>
    <xf numFmtId="0" fontId="5" fillId="0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578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dcil-my.sharepoint.com/&#1513;&#1504;&#1514;&#1493;&#1503;%20&#1492;&#1495;&#1489;&#1512;&#1492;%20&#1492;&#1495;&#1512;&#1491;&#1497;&#1514;/&#1490;-%20&#1512;&#1493;&#1493;&#1495;&#1492;%20&#1493;&#1488;&#1497;&#1499;&#1493;&#1514;%20&#1495;&#1497;&#1497;&#1501;/C05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517"/>
      <sheetName val="גיליון1"/>
      <sheetName val="גיליון2"/>
    </sheetNames>
    <sheetDataSet>
      <sheetData sheetId="0"/>
      <sheetData sheetId="1"/>
      <sheetData sheetId="2">
        <row r="13">
          <cell r="B13">
            <v>2000</v>
          </cell>
          <cell r="C13">
            <v>2011</v>
          </cell>
          <cell r="D13">
            <v>2002</v>
          </cell>
          <cell r="E13">
            <v>2003</v>
          </cell>
          <cell r="F13">
            <v>2004</v>
          </cell>
          <cell r="G13">
            <v>2005</v>
          </cell>
          <cell r="H13">
            <v>2006</v>
          </cell>
          <cell r="I13">
            <v>2007</v>
          </cell>
          <cell r="J13">
            <v>2008</v>
          </cell>
          <cell r="K13">
            <v>2009</v>
          </cell>
          <cell r="L13">
            <v>2010</v>
          </cell>
          <cell r="M13">
            <v>2015</v>
          </cell>
          <cell r="N13">
            <v>2016</v>
          </cell>
        </row>
        <row r="14">
          <cell r="A14" t="str">
            <v>הכנסות</v>
          </cell>
          <cell r="B14">
            <v>6433.9</v>
          </cell>
          <cell r="C14">
            <v>7124.7</v>
          </cell>
          <cell r="D14">
            <v>7674.5</v>
          </cell>
          <cell r="E14">
            <v>7176.4</v>
          </cell>
          <cell r="F14">
            <v>7384.7</v>
          </cell>
          <cell r="G14">
            <v>6835.5</v>
          </cell>
          <cell r="H14">
            <v>7169.7</v>
          </cell>
          <cell r="I14">
            <v>7525.1</v>
          </cell>
          <cell r="J14">
            <v>8326.6</v>
          </cell>
          <cell r="K14">
            <v>8569.9</v>
          </cell>
          <cell r="L14">
            <v>9292.6</v>
          </cell>
          <cell r="M14">
            <v>11355</v>
          </cell>
          <cell r="N14">
            <v>12189.1</v>
          </cell>
        </row>
        <row r="15">
          <cell r="A15" t="str">
            <v>הוצאות</v>
          </cell>
          <cell r="B15">
            <v>6362.7</v>
          </cell>
          <cell r="C15">
            <v>6502.8</v>
          </cell>
          <cell r="D15">
            <v>7070.7</v>
          </cell>
          <cell r="E15">
            <v>6577.8</v>
          </cell>
          <cell r="F15">
            <v>6648.4</v>
          </cell>
          <cell r="G15">
            <v>6965.2</v>
          </cell>
          <cell r="H15">
            <v>6950.3</v>
          </cell>
          <cell r="I15">
            <v>7581.1</v>
          </cell>
          <cell r="J15">
            <v>8135.2</v>
          </cell>
          <cell r="K15">
            <v>8657</v>
          </cell>
          <cell r="L15">
            <v>8655.9</v>
          </cell>
          <cell r="M15">
            <v>11377.45</v>
          </cell>
          <cell r="N15">
            <v>10704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F59"/>
  <sheetViews>
    <sheetView showGridLines="0" rightToLeft="1" tabSelected="1" zoomScaleNormal="100" workbookViewId="0">
      <selection activeCell="B1" sqref="B1:F2"/>
    </sheetView>
  </sheetViews>
  <sheetFormatPr defaultRowHeight="12.75" x14ac:dyDescent="0.2"/>
  <cols>
    <col min="2" max="2" width="26" bestFit="1" customWidth="1"/>
    <col min="3" max="3" width="11" customWidth="1"/>
  </cols>
  <sheetData>
    <row r="1" spans="2:6" ht="12.75" customHeight="1" x14ac:dyDescent="0.2">
      <c r="B1" s="56" t="s">
        <v>37</v>
      </c>
      <c r="C1" s="56"/>
      <c r="D1" s="56"/>
      <c r="E1" s="56"/>
      <c r="F1" s="56"/>
    </row>
    <row r="2" spans="2:6" ht="18.75" customHeight="1" thickBot="1" x14ac:dyDescent="0.25">
      <c r="B2" s="57"/>
      <c r="C2" s="57"/>
      <c r="D2" s="57"/>
      <c r="E2" s="57"/>
      <c r="F2" s="57"/>
    </row>
    <row r="3" spans="2:6" x14ac:dyDescent="0.2">
      <c r="B3" s="35"/>
      <c r="C3" s="51" t="s">
        <v>33</v>
      </c>
      <c r="D3" s="53" t="s">
        <v>23</v>
      </c>
      <c r="E3" s="54"/>
      <c r="F3" s="55"/>
    </row>
    <row r="4" spans="2:6" ht="15.75" customHeight="1" thickBot="1" x14ac:dyDescent="0.25">
      <c r="B4" s="36"/>
      <c r="C4" s="52"/>
      <c r="D4" s="1" t="s">
        <v>24</v>
      </c>
      <c r="E4" s="6" t="s">
        <v>25</v>
      </c>
      <c r="F4" s="37" t="s">
        <v>26</v>
      </c>
    </row>
    <row r="5" spans="2:6" x14ac:dyDescent="0.2">
      <c r="B5" s="38" t="s">
        <v>19</v>
      </c>
      <c r="C5" s="7">
        <v>9017</v>
      </c>
      <c r="D5" s="7">
        <v>7310</v>
      </c>
      <c r="E5" s="7">
        <v>712</v>
      </c>
      <c r="F5" s="39">
        <v>6598</v>
      </c>
    </row>
    <row r="6" spans="2:6" x14ac:dyDescent="0.2">
      <c r="B6" s="40" t="s">
        <v>20</v>
      </c>
      <c r="C6" s="2">
        <v>2541.1999999999998</v>
      </c>
      <c r="D6" s="2">
        <v>2064.3000000000002</v>
      </c>
      <c r="E6" s="2">
        <v>166.7</v>
      </c>
      <c r="F6" s="41">
        <v>1897.7</v>
      </c>
    </row>
    <row r="7" spans="2:6" x14ac:dyDescent="0.2">
      <c r="B7" s="40" t="s">
        <v>15</v>
      </c>
      <c r="C7" s="3">
        <v>3.303963</v>
      </c>
      <c r="D7" s="3">
        <v>3.1219960000000002</v>
      </c>
      <c r="E7" s="3">
        <v>5.2575409999999998</v>
      </c>
      <c r="F7" s="42">
        <v>2.9344510000000001</v>
      </c>
    </row>
    <row r="8" spans="2:6" x14ac:dyDescent="0.2">
      <c r="B8" s="40" t="s">
        <v>21</v>
      </c>
      <c r="C8" s="3">
        <v>2.7188970000000001</v>
      </c>
      <c r="D8" s="3">
        <v>2.6164869999999998</v>
      </c>
      <c r="E8" s="3">
        <v>3.7712439999999998</v>
      </c>
      <c r="F8" s="42">
        <v>2.5150760000000001</v>
      </c>
    </row>
    <row r="9" spans="2:6" x14ac:dyDescent="0.2">
      <c r="B9" s="40" t="s">
        <v>16</v>
      </c>
      <c r="C9" s="3">
        <v>1.5049669999999999</v>
      </c>
      <c r="D9" s="3">
        <v>1.5271170000000001</v>
      </c>
      <c r="E9" s="3">
        <v>1.391354</v>
      </c>
      <c r="F9" s="42">
        <v>1.53904</v>
      </c>
    </row>
    <row r="10" spans="2:6" x14ac:dyDescent="0.2">
      <c r="B10" s="40" t="s">
        <v>22</v>
      </c>
      <c r="C10" s="9">
        <v>47.559269999999998</v>
      </c>
      <c r="D10" s="9">
        <v>48.47813</v>
      </c>
      <c r="E10" s="9">
        <v>40.21002</v>
      </c>
      <c r="F10" s="43">
        <v>49.204239999999999</v>
      </c>
    </row>
    <row r="11" spans="2:6" ht="24" x14ac:dyDescent="0.2">
      <c r="B11" s="44" t="s">
        <v>32</v>
      </c>
      <c r="C11" s="3">
        <v>13.95153</v>
      </c>
      <c r="D11" s="3">
        <v>14.43515</v>
      </c>
      <c r="E11" s="3">
        <v>18.259899999999998</v>
      </c>
      <c r="F11" s="42">
        <v>14.099259999999999</v>
      </c>
    </row>
    <row r="12" spans="2:6" x14ac:dyDescent="0.2">
      <c r="B12" s="40" t="s">
        <v>0</v>
      </c>
      <c r="C12" s="5">
        <v>16518.259999999998</v>
      </c>
      <c r="D12" s="5">
        <v>17660.650000000001</v>
      </c>
      <c r="E12" s="5">
        <v>13252.66</v>
      </c>
      <c r="F12" s="18">
        <v>18047.759999999998</v>
      </c>
    </row>
    <row r="13" spans="2:6" x14ac:dyDescent="0.2">
      <c r="B13" s="40" t="s">
        <v>1</v>
      </c>
      <c r="C13" s="8">
        <f>C12/C7</f>
        <v>4999.5293530829485</v>
      </c>
      <c r="D13" s="8">
        <f>D12/D7</f>
        <v>5656.8458127428739</v>
      </c>
      <c r="E13" s="8">
        <f>E12/E7</f>
        <v>2520.6955114567818</v>
      </c>
      <c r="F13" s="45">
        <f>F12/F7</f>
        <v>6150.3020496849313</v>
      </c>
    </row>
    <row r="14" spans="2:6" x14ac:dyDescent="0.2">
      <c r="B14" s="40" t="s">
        <v>2</v>
      </c>
      <c r="C14" s="5">
        <v>13114.14</v>
      </c>
      <c r="D14" s="5">
        <v>13287.84</v>
      </c>
      <c r="E14" s="5">
        <v>11222.41</v>
      </c>
      <c r="F14" s="18">
        <v>13469.23</v>
      </c>
    </row>
    <row r="15" spans="2:6" x14ac:dyDescent="0.2">
      <c r="B15" s="40" t="s">
        <v>3</v>
      </c>
      <c r="C15" s="5">
        <f>C14/C7</f>
        <v>3969.2151516224603</v>
      </c>
      <c r="D15" s="5">
        <f>D14/D7</f>
        <v>4256.200200128379</v>
      </c>
      <c r="E15" s="5">
        <f>E14/E7</f>
        <v>2134.5358980557639</v>
      </c>
      <c r="F15" s="18">
        <f>F14/F7</f>
        <v>4590.0340472544949</v>
      </c>
    </row>
    <row r="16" spans="2:6" x14ac:dyDescent="0.2">
      <c r="B16" s="40" t="s">
        <v>17</v>
      </c>
      <c r="C16" s="5">
        <v>15691</v>
      </c>
      <c r="D16" s="5">
        <v>16971</v>
      </c>
      <c r="E16" s="5">
        <v>12247</v>
      </c>
      <c r="F16" s="18">
        <v>17576</v>
      </c>
    </row>
    <row r="17" spans="2:6" x14ac:dyDescent="0.2">
      <c r="B17" s="27" t="s">
        <v>34</v>
      </c>
      <c r="C17" s="5">
        <v>20026.96</v>
      </c>
      <c r="D17" s="5">
        <v>21610.6</v>
      </c>
      <c r="E17" s="5">
        <v>15014.85</v>
      </c>
      <c r="F17" s="18">
        <v>22189.84</v>
      </c>
    </row>
    <row r="18" spans="2:6" ht="13.5" thickBot="1" x14ac:dyDescent="0.25">
      <c r="B18" s="46" t="s">
        <v>35</v>
      </c>
      <c r="C18" s="47">
        <v>3508.6930000000002</v>
      </c>
      <c r="D18" s="48">
        <v>3949.951</v>
      </c>
      <c r="E18" s="48">
        <v>1762.1959999999999</v>
      </c>
      <c r="F18" s="49">
        <v>4142.0810000000001</v>
      </c>
    </row>
    <row r="19" spans="2:6" ht="13.5" thickBot="1" x14ac:dyDescent="0.25"/>
    <row r="20" spans="2:6" ht="15" customHeight="1" x14ac:dyDescent="0.2">
      <c r="B20" s="63" t="s">
        <v>34</v>
      </c>
      <c r="C20" s="64"/>
      <c r="D20" s="64"/>
      <c r="E20" s="64"/>
      <c r="F20" s="65"/>
    </row>
    <row r="21" spans="2:6" ht="12.75" customHeight="1" x14ac:dyDescent="0.2">
      <c r="B21" s="25"/>
      <c r="C21" s="10"/>
      <c r="D21" s="66" t="s">
        <v>31</v>
      </c>
      <c r="E21" s="66"/>
      <c r="F21" s="67"/>
    </row>
    <row r="22" spans="2:6" ht="12.75" customHeight="1" x14ac:dyDescent="0.2">
      <c r="B22" s="26" t="s">
        <v>27</v>
      </c>
      <c r="C22" s="11">
        <f>C17</f>
        <v>20026.96</v>
      </c>
      <c r="D22" s="11">
        <f>D17</f>
        <v>21610.6</v>
      </c>
      <c r="E22" s="11">
        <f>E17</f>
        <v>15014.85</v>
      </c>
      <c r="F22" s="16">
        <f>F17</f>
        <v>22189.84</v>
      </c>
    </row>
    <row r="23" spans="2:6" ht="12.75" customHeight="1" x14ac:dyDescent="0.2">
      <c r="B23" s="27" t="s">
        <v>4</v>
      </c>
      <c r="C23" s="5">
        <v>15812.32</v>
      </c>
      <c r="D23" s="5">
        <v>16984.04</v>
      </c>
      <c r="E23" s="5">
        <v>10681.85</v>
      </c>
      <c r="F23" s="18">
        <v>17537.5</v>
      </c>
    </row>
    <row r="24" spans="2:6" ht="12.75" customHeight="1" x14ac:dyDescent="0.2">
      <c r="B24" s="27" t="s">
        <v>5</v>
      </c>
      <c r="C24" s="5">
        <v>662.19110000000001</v>
      </c>
      <c r="D24" s="5">
        <v>783.14359999999999</v>
      </c>
      <c r="E24" s="5">
        <v>662.2654</v>
      </c>
      <c r="F24" s="18">
        <v>793.75919999999996</v>
      </c>
    </row>
    <row r="25" spans="2:6" ht="12.75" customHeight="1" x14ac:dyDescent="0.2">
      <c r="B25" s="27" t="s">
        <v>28</v>
      </c>
      <c r="C25" s="5">
        <v>1366.65</v>
      </c>
      <c r="D25" s="5">
        <v>1600.604</v>
      </c>
      <c r="E25" s="5">
        <v>429.35969999999998</v>
      </c>
      <c r="F25" s="18">
        <v>1703.4639999999999</v>
      </c>
    </row>
    <row r="26" spans="2:6" ht="12.75" customHeight="1" x14ac:dyDescent="0.2">
      <c r="B26" s="28" t="s">
        <v>18</v>
      </c>
      <c r="C26" s="12">
        <v>2185.7809999999999</v>
      </c>
      <c r="D26" s="12">
        <v>2242.797</v>
      </c>
      <c r="E26" s="12">
        <v>3241.3850000000002</v>
      </c>
      <c r="F26" s="20">
        <v>2155.1010000000001</v>
      </c>
    </row>
    <row r="27" spans="2:6" ht="12.75" customHeight="1" x14ac:dyDescent="0.2">
      <c r="B27" s="29"/>
      <c r="C27" s="66"/>
      <c r="D27" s="66"/>
      <c r="E27" s="66"/>
      <c r="F27" s="67"/>
    </row>
    <row r="28" spans="2:6" x14ac:dyDescent="0.2">
      <c r="B28" s="26" t="s">
        <v>27</v>
      </c>
      <c r="C28" s="13">
        <f t="shared" ref="C28:F32" si="0">C22/C$22*100</f>
        <v>100</v>
      </c>
      <c r="D28" s="13">
        <f t="shared" si="0"/>
        <v>100</v>
      </c>
      <c r="E28" s="13">
        <f t="shared" si="0"/>
        <v>100</v>
      </c>
      <c r="F28" s="30">
        <f t="shared" si="0"/>
        <v>100</v>
      </c>
    </row>
    <row r="29" spans="2:6" x14ac:dyDescent="0.2">
      <c r="B29" s="27" t="s">
        <v>4</v>
      </c>
      <c r="C29" s="4">
        <f t="shared" si="0"/>
        <v>78.955168432952377</v>
      </c>
      <c r="D29" s="4">
        <f t="shared" si="0"/>
        <v>78.591246888101224</v>
      </c>
      <c r="E29" s="4">
        <f t="shared" si="0"/>
        <v>71.14190284951232</v>
      </c>
      <c r="F29" s="31">
        <f t="shared" si="0"/>
        <v>79.033918225638402</v>
      </c>
    </row>
    <row r="30" spans="2:6" x14ac:dyDescent="0.2">
      <c r="B30" s="27" t="s">
        <v>5</v>
      </c>
      <c r="C30" s="4">
        <f t="shared" si="0"/>
        <v>3.30649834023736</v>
      </c>
      <c r="D30" s="4">
        <f t="shared" si="0"/>
        <v>3.6238864261057073</v>
      </c>
      <c r="E30" s="4">
        <f t="shared" si="0"/>
        <v>4.4107360379890572</v>
      </c>
      <c r="F30" s="31">
        <f t="shared" si="0"/>
        <v>3.5771289923676779</v>
      </c>
    </row>
    <row r="31" spans="2:6" x14ac:dyDescent="0.2">
      <c r="B31" s="27" t="s">
        <v>28</v>
      </c>
      <c r="C31" s="4">
        <f t="shared" si="0"/>
        <v>6.8240511790106941</v>
      </c>
      <c r="D31" s="4">
        <f t="shared" si="0"/>
        <v>7.4065689985470096</v>
      </c>
      <c r="E31" s="4">
        <f t="shared" si="0"/>
        <v>2.8595670286416448</v>
      </c>
      <c r="F31" s="31">
        <f t="shared" si="0"/>
        <v>7.6767745959412048</v>
      </c>
    </row>
    <row r="32" spans="2:6" ht="13.5" thickBot="1" x14ac:dyDescent="0.25">
      <c r="B32" s="32" t="s">
        <v>18</v>
      </c>
      <c r="C32" s="33">
        <f t="shared" si="0"/>
        <v>10.914192668283155</v>
      </c>
      <c r="D32" s="33">
        <f t="shared" si="0"/>
        <v>10.378226425920614</v>
      </c>
      <c r="E32" s="33">
        <f t="shared" si="0"/>
        <v>21.587861350596242</v>
      </c>
      <c r="F32" s="34">
        <f t="shared" si="0"/>
        <v>9.7121069822946016</v>
      </c>
    </row>
    <row r="33" spans="2:6" ht="13.5" thickBot="1" x14ac:dyDescent="0.25"/>
    <row r="34" spans="2:6" ht="15" customHeight="1" x14ac:dyDescent="0.2">
      <c r="B34" s="58" t="s">
        <v>36</v>
      </c>
      <c r="C34" s="59"/>
      <c r="D34" s="59"/>
      <c r="E34" s="59"/>
      <c r="F34" s="60"/>
    </row>
    <row r="35" spans="2:6" ht="12.75" customHeight="1" x14ac:dyDescent="0.2">
      <c r="B35" s="15" t="s">
        <v>29</v>
      </c>
      <c r="C35" s="11">
        <f>SUM(C36:C45)</f>
        <v>16267.324500000001</v>
      </c>
      <c r="D35" s="11">
        <f>SUM(D36:D45)</f>
        <v>16659.724700000002</v>
      </c>
      <c r="E35" s="11">
        <f>SUM(E36:E45)</f>
        <v>14311.394699999997</v>
      </c>
      <c r="F35" s="16">
        <f>SUM(F36:F45)</f>
        <v>16865.955300000001</v>
      </c>
    </row>
    <row r="36" spans="2:6" ht="12.75" customHeight="1" x14ac:dyDescent="0.2">
      <c r="B36" s="17" t="s">
        <v>6</v>
      </c>
      <c r="C36" s="5">
        <v>2206.2649999999999</v>
      </c>
      <c r="D36" s="5">
        <v>2095.0749999999998</v>
      </c>
      <c r="E36" s="5">
        <v>1967.644</v>
      </c>
      <c r="F36" s="18">
        <v>2106.2660000000001</v>
      </c>
    </row>
    <row r="37" spans="2:6" ht="12.75" customHeight="1" x14ac:dyDescent="0.2">
      <c r="B37" s="17" t="s">
        <v>7</v>
      </c>
      <c r="C37" s="5">
        <v>539.7287</v>
      </c>
      <c r="D37" s="5">
        <v>511.76179999999999</v>
      </c>
      <c r="E37" s="5">
        <v>543.24980000000005</v>
      </c>
      <c r="F37" s="18">
        <v>508.99650000000003</v>
      </c>
    </row>
    <row r="38" spans="2:6" ht="12.75" customHeight="1" x14ac:dyDescent="0.2">
      <c r="B38" s="17" t="s">
        <v>8</v>
      </c>
      <c r="C38" s="5">
        <v>3973.0120000000002</v>
      </c>
      <c r="D38" s="5">
        <v>4281.951</v>
      </c>
      <c r="E38" s="5">
        <v>4061.6309999999999</v>
      </c>
      <c r="F38" s="18">
        <v>4301.299</v>
      </c>
    </row>
    <row r="39" spans="2:6" ht="12.75" customHeight="1" x14ac:dyDescent="0.2">
      <c r="B39" s="17" t="s">
        <v>30</v>
      </c>
      <c r="C39" s="5">
        <v>1501.671</v>
      </c>
      <c r="D39" s="5">
        <v>1553.85</v>
      </c>
      <c r="E39" s="5">
        <v>1362.9590000000001</v>
      </c>
      <c r="F39" s="18">
        <v>1570.614</v>
      </c>
    </row>
    <row r="40" spans="2:6" ht="12.75" customHeight="1" x14ac:dyDescent="0.2">
      <c r="B40" s="17" t="s">
        <v>9</v>
      </c>
      <c r="C40" s="5">
        <v>614.4914</v>
      </c>
      <c r="D40" s="5">
        <v>611.55039999999997</v>
      </c>
      <c r="E40" s="5">
        <v>572.69849999999997</v>
      </c>
      <c r="F40" s="18">
        <v>614.9624</v>
      </c>
    </row>
    <row r="41" spans="2:6" ht="12.75" customHeight="1" x14ac:dyDescent="0.2">
      <c r="B41" s="17" t="s">
        <v>10</v>
      </c>
      <c r="C41" s="5">
        <v>538.13959999999997</v>
      </c>
      <c r="D41" s="5">
        <v>515.58050000000003</v>
      </c>
      <c r="E41" s="5">
        <v>661.12599999999998</v>
      </c>
      <c r="F41" s="18">
        <v>502.79860000000002</v>
      </c>
    </row>
    <row r="42" spans="2:6" ht="12.75" customHeight="1" x14ac:dyDescent="0.2">
      <c r="B42" s="17" t="s">
        <v>11</v>
      </c>
      <c r="C42" s="5">
        <v>931.05499999999995</v>
      </c>
      <c r="D42" s="5">
        <v>989.70439999999996</v>
      </c>
      <c r="E42" s="5">
        <v>698.07830000000001</v>
      </c>
      <c r="F42" s="18">
        <v>1015.3150000000001</v>
      </c>
    </row>
    <row r="43" spans="2:6" ht="12.75" customHeight="1" x14ac:dyDescent="0.2">
      <c r="B43" s="17" t="s">
        <v>12</v>
      </c>
      <c r="C43" s="5">
        <v>1876.2380000000001</v>
      </c>
      <c r="D43" s="5">
        <v>2008.057</v>
      </c>
      <c r="E43" s="5">
        <v>2074.9209999999998</v>
      </c>
      <c r="F43" s="18">
        <v>2002.1849999999999</v>
      </c>
    </row>
    <row r="44" spans="2:6" ht="12.75" customHeight="1" x14ac:dyDescent="0.2">
      <c r="B44" s="17" t="s">
        <v>13</v>
      </c>
      <c r="C44" s="5">
        <v>3283.7840000000001</v>
      </c>
      <c r="D44" s="5">
        <v>3329.3209999999999</v>
      </c>
      <c r="E44" s="5">
        <v>1513.8109999999999</v>
      </c>
      <c r="F44" s="18">
        <v>3488.76</v>
      </c>
    </row>
    <row r="45" spans="2:6" ht="12.75" customHeight="1" x14ac:dyDescent="0.2">
      <c r="B45" s="19" t="s">
        <v>14</v>
      </c>
      <c r="C45" s="12">
        <v>802.93979999999999</v>
      </c>
      <c r="D45" s="12">
        <v>762.87360000000001</v>
      </c>
      <c r="E45" s="12">
        <v>855.27610000000004</v>
      </c>
      <c r="F45" s="20">
        <v>754.75879999999995</v>
      </c>
    </row>
    <row r="46" spans="2:6" x14ac:dyDescent="0.2">
      <c r="B46" s="21"/>
      <c r="C46" s="14"/>
      <c r="D46" s="61"/>
      <c r="E46" s="61"/>
      <c r="F46" s="62"/>
    </row>
    <row r="47" spans="2:6" x14ac:dyDescent="0.2">
      <c r="B47" s="15" t="s">
        <v>29</v>
      </c>
      <c r="C47" s="11">
        <f t="shared" ref="C47:F57" si="1">C35/C$35*100</f>
        <v>100</v>
      </c>
      <c r="D47" s="11">
        <f t="shared" si="1"/>
        <v>100</v>
      </c>
      <c r="E47" s="11">
        <f t="shared" si="1"/>
        <v>100</v>
      </c>
      <c r="F47" s="16">
        <f t="shared" si="1"/>
        <v>100</v>
      </c>
    </row>
    <row r="48" spans="2:6" x14ac:dyDescent="0.2">
      <c r="B48" s="17" t="s">
        <v>6</v>
      </c>
      <c r="C48" s="5">
        <f t="shared" si="1"/>
        <v>13.562556030649045</v>
      </c>
      <c r="D48" s="5">
        <f t="shared" si="1"/>
        <v>12.575688000414553</v>
      </c>
      <c r="E48" s="5">
        <f t="shared" si="1"/>
        <v>13.748792771399145</v>
      </c>
      <c r="F48" s="18">
        <f t="shared" si="1"/>
        <v>12.488269786888383</v>
      </c>
    </row>
    <row r="49" spans="2:6" x14ac:dyDescent="0.2">
      <c r="B49" s="17" t="s">
        <v>7</v>
      </c>
      <c r="C49" s="5">
        <f t="shared" si="1"/>
        <v>3.3178701267070685</v>
      </c>
      <c r="D49" s="5">
        <f t="shared" si="1"/>
        <v>3.0718502809353141</v>
      </c>
      <c r="E49" s="5">
        <f t="shared" si="1"/>
        <v>3.7959249352545648</v>
      </c>
      <c r="F49" s="18">
        <f t="shared" si="1"/>
        <v>3.0178930926017573</v>
      </c>
    </row>
    <row r="50" spans="2:6" x14ac:dyDescent="0.2">
      <c r="B50" s="17" t="s">
        <v>8</v>
      </c>
      <c r="C50" s="5">
        <f t="shared" si="1"/>
        <v>24.423266407453788</v>
      </c>
      <c r="D50" s="5">
        <f t="shared" si="1"/>
        <v>25.702411517040254</v>
      </c>
      <c r="E50" s="5">
        <f t="shared" si="1"/>
        <v>28.380399570700128</v>
      </c>
      <c r="F50" s="18">
        <f t="shared" si="1"/>
        <v>25.50284833258155</v>
      </c>
    </row>
    <row r="51" spans="2:6" x14ac:dyDescent="0.2">
      <c r="B51" s="17" t="s">
        <v>30</v>
      </c>
      <c r="C51" s="5">
        <f t="shared" si="1"/>
        <v>9.2312107009361011</v>
      </c>
      <c r="D51" s="5">
        <f t="shared" si="1"/>
        <v>9.3269848570786991</v>
      </c>
      <c r="E51" s="5">
        <f t="shared" si="1"/>
        <v>9.5235931128361671</v>
      </c>
      <c r="F51" s="18">
        <f t="shared" si="1"/>
        <v>9.3123334674081573</v>
      </c>
    </row>
    <row r="52" spans="2:6" x14ac:dyDescent="0.2">
      <c r="B52" s="17" t="s">
        <v>9</v>
      </c>
      <c r="C52" s="5">
        <f t="shared" si="1"/>
        <v>3.7774583029926037</v>
      </c>
      <c r="D52" s="5">
        <f t="shared" si="1"/>
        <v>3.6708313673394608</v>
      </c>
      <c r="E52" s="5">
        <f t="shared" si="1"/>
        <v>4.0016959353374553</v>
      </c>
      <c r="F52" s="18">
        <f t="shared" si="1"/>
        <v>3.6461759150992172</v>
      </c>
    </row>
    <row r="53" spans="2:6" x14ac:dyDescent="0.2">
      <c r="B53" s="17" t="s">
        <v>10</v>
      </c>
      <c r="C53" s="5">
        <f t="shared" si="1"/>
        <v>3.3081014643803286</v>
      </c>
      <c r="D53" s="5">
        <f t="shared" si="1"/>
        <v>3.0947720282556648</v>
      </c>
      <c r="E53" s="5">
        <f t="shared" si="1"/>
        <v>4.619577713135115</v>
      </c>
      <c r="F53" s="18">
        <f t="shared" si="1"/>
        <v>2.9811451000347424</v>
      </c>
    </row>
    <row r="54" spans="2:6" x14ac:dyDescent="0.2">
      <c r="B54" s="17" t="s">
        <v>11</v>
      </c>
      <c r="C54" s="5">
        <f t="shared" si="1"/>
        <v>5.7234673101898217</v>
      </c>
      <c r="D54" s="5">
        <f t="shared" si="1"/>
        <v>5.9407008088194866</v>
      </c>
      <c r="E54" s="5">
        <f t="shared" si="1"/>
        <v>4.8777796618242952</v>
      </c>
      <c r="F54" s="18">
        <f t="shared" si="1"/>
        <v>6.0199080451731062</v>
      </c>
    </row>
    <row r="55" spans="2:6" x14ac:dyDescent="0.2">
      <c r="B55" s="17" t="s">
        <v>12</v>
      </c>
      <c r="C55" s="5">
        <f t="shared" si="1"/>
        <v>11.533783567174799</v>
      </c>
      <c r="D55" s="5">
        <f t="shared" si="1"/>
        <v>12.053362442417789</v>
      </c>
      <c r="E55" s="5">
        <f t="shared" si="1"/>
        <v>14.498384283958016</v>
      </c>
      <c r="F55" s="18">
        <f t="shared" si="1"/>
        <v>11.871162732181554</v>
      </c>
    </row>
    <row r="56" spans="2:6" x14ac:dyDescent="0.2">
      <c r="B56" s="17" t="s">
        <v>13</v>
      </c>
      <c r="C56" s="5">
        <f t="shared" si="1"/>
        <v>20.186380372506861</v>
      </c>
      <c r="D56" s="5">
        <f t="shared" si="1"/>
        <v>19.984249799758093</v>
      </c>
      <c r="E56" s="5">
        <f t="shared" si="1"/>
        <v>10.57766228751975</v>
      </c>
      <c r="F56" s="18">
        <f t="shared" si="1"/>
        <v>20.685220243646679</v>
      </c>
    </row>
    <row r="57" spans="2:6" ht="13.5" thickBot="1" x14ac:dyDescent="0.25">
      <c r="B57" s="22" t="s">
        <v>14</v>
      </c>
      <c r="C57" s="23">
        <f t="shared" si="1"/>
        <v>4.9359057170095797</v>
      </c>
      <c r="D57" s="23">
        <f t="shared" si="1"/>
        <v>4.579148897940672</v>
      </c>
      <c r="E57" s="23">
        <f t="shared" si="1"/>
        <v>5.9761897280353828</v>
      </c>
      <c r="F57" s="24">
        <f t="shared" si="1"/>
        <v>4.4750432843848458</v>
      </c>
    </row>
    <row r="59" spans="2:6" x14ac:dyDescent="0.2">
      <c r="B59" s="50" t="s">
        <v>38</v>
      </c>
    </row>
  </sheetData>
  <mergeCells count="8">
    <mergeCell ref="C3:C4"/>
    <mergeCell ref="D3:F3"/>
    <mergeCell ref="B1:F2"/>
    <mergeCell ref="B34:F34"/>
    <mergeCell ref="D46:F46"/>
    <mergeCell ref="B20:F20"/>
    <mergeCell ref="D21:F21"/>
    <mergeCell ref="C27:F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C0519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Yossi Cohen</dc:creator>
  <cp:lastModifiedBy>Yael Bachar Cohen</cp:lastModifiedBy>
  <cp:lastPrinted>2017-10-19T10:24:38Z</cp:lastPrinted>
  <dcterms:created xsi:type="dcterms:W3CDTF">1996-10-14T23:33:28Z</dcterms:created>
  <dcterms:modified xsi:type="dcterms:W3CDTF">2019-11-12T06:25:18Z</dcterms:modified>
</cp:coreProperties>
</file>