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elBC\OneDrive - JDC\Documents\יעל\שנ\"/>
    </mc:Choice>
  </mc:AlternateContent>
  <bookViews>
    <workbookView xWindow="-120" yWindow="-120" windowWidth="20730" windowHeight="11160"/>
  </bookViews>
  <sheets>
    <sheet name="A0319" sheetId="3" r:id="rId1"/>
  </sheets>
  <definedNames>
    <definedName name="_xlnm.Print_Area" localSheetId="0">'A0319'!$A$1:$K$77</definedName>
    <definedName name="_xlnm.Print_Titles" localSheetId="0">'A0319'!$2:$6</definedName>
  </definedNames>
  <calcPr calcId="181029"/>
</workbook>
</file>

<file path=xl/calcChain.xml><?xml version="1.0" encoding="utf-8"?>
<calcChain xmlns="http://schemas.openxmlformats.org/spreadsheetml/2006/main">
  <c r="E66" i="3" l="1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10" i="3"/>
  <c r="G29" i="3"/>
  <c r="I29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9" i="3"/>
  <c r="C10" i="3" l="1"/>
  <c r="C29" i="3" l="1"/>
  <c r="C11" i="3"/>
  <c r="C43" i="3"/>
  <c r="C44" i="3"/>
  <c r="C45" i="3"/>
  <c r="C46" i="3"/>
  <c r="C47" i="3"/>
  <c r="C48" i="3"/>
  <c r="C49" i="3"/>
  <c r="C50" i="3"/>
  <c r="C51" i="3"/>
  <c r="C52" i="3"/>
  <c r="C42" i="3"/>
  <c r="C67" i="3"/>
  <c r="C68" i="3"/>
  <c r="C69" i="3"/>
  <c r="C70" i="3"/>
  <c r="C71" i="3"/>
  <c r="C72" i="3"/>
  <c r="C73" i="3"/>
  <c r="C74" i="3"/>
  <c r="C75" i="3"/>
  <c r="C66" i="3"/>
  <c r="G75" i="3"/>
  <c r="I75" i="3"/>
  <c r="I67" i="3"/>
  <c r="I68" i="3"/>
  <c r="I69" i="3"/>
  <c r="I70" i="3"/>
  <c r="I71" i="3"/>
  <c r="I72" i="3"/>
  <c r="I73" i="3"/>
  <c r="I74" i="3"/>
  <c r="I66" i="3"/>
  <c r="K73" i="3"/>
  <c r="K74" i="3"/>
  <c r="K75" i="3"/>
  <c r="K68" i="3"/>
  <c r="K69" i="3"/>
  <c r="K70" i="3"/>
  <c r="K71" i="3"/>
  <c r="K72" i="3"/>
  <c r="K67" i="3"/>
  <c r="I45" i="3"/>
  <c r="I46" i="3"/>
  <c r="I47" i="3"/>
  <c r="I48" i="3"/>
  <c r="I49" i="3"/>
  <c r="I50" i="3"/>
  <c r="I51" i="3"/>
  <c r="I52" i="3"/>
  <c r="I44" i="3"/>
  <c r="K52" i="3"/>
  <c r="K41" i="3"/>
  <c r="K42" i="3"/>
  <c r="K43" i="3"/>
  <c r="K44" i="3"/>
  <c r="K45" i="3"/>
  <c r="K46" i="3"/>
  <c r="K47" i="3"/>
  <c r="K48" i="3"/>
  <c r="K49" i="3"/>
  <c r="K50" i="3"/>
  <c r="K51" i="3"/>
  <c r="K40" i="3"/>
  <c r="K33" i="3"/>
  <c r="K29" i="3"/>
  <c r="K27" i="3"/>
  <c r="K28" i="3"/>
  <c r="I27" i="3"/>
  <c r="I28" i="3"/>
  <c r="G27" i="3"/>
  <c r="G28" i="3"/>
  <c r="G26" i="3"/>
  <c r="G52" i="3"/>
  <c r="G42" i="3"/>
  <c r="G43" i="3"/>
  <c r="G44" i="3"/>
  <c r="G45" i="3"/>
  <c r="G46" i="3"/>
  <c r="G47" i="3"/>
  <c r="G48" i="3"/>
  <c r="G49" i="3"/>
  <c r="G50" i="3"/>
  <c r="G51" i="3"/>
  <c r="G70" i="3"/>
  <c r="G71" i="3"/>
  <c r="G72" i="3"/>
  <c r="G73" i="3"/>
  <c r="G74" i="3"/>
  <c r="G69" i="3"/>
  <c r="G57" i="3"/>
  <c r="G56" i="3"/>
  <c r="C27" i="3"/>
  <c r="C28" i="3"/>
  <c r="C26" i="3"/>
  <c r="C17" i="3"/>
  <c r="G68" i="3"/>
  <c r="G67" i="3"/>
  <c r="K66" i="3"/>
  <c r="G66" i="3"/>
  <c r="K65" i="3"/>
  <c r="I65" i="3"/>
  <c r="G65" i="3"/>
  <c r="C65" i="3"/>
  <c r="K64" i="3"/>
  <c r="I64" i="3"/>
  <c r="G64" i="3"/>
  <c r="C64" i="3"/>
  <c r="K63" i="3"/>
  <c r="I63" i="3"/>
  <c r="G63" i="3"/>
  <c r="C63" i="3"/>
  <c r="K62" i="3"/>
  <c r="I62" i="3"/>
  <c r="G62" i="3"/>
  <c r="C62" i="3"/>
  <c r="K61" i="3"/>
  <c r="I61" i="3"/>
  <c r="G61" i="3"/>
  <c r="C61" i="3"/>
  <c r="K60" i="3"/>
  <c r="I60" i="3"/>
  <c r="G60" i="3"/>
  <c r="C60" i="3"/>
  <c r="K59" i="3"/>
  <c r="I59" i="3"/>
  <c r="G59" i="3"/>
  <c r="C59" i="3"/>
  <c r="K58" i="3"/>
  <c r="I58" i="3"/>
  <c r="G58" i="3"/>
  <c r="C58" i="3"/>
  <c r="K57" i="3"/>
  <c r="I57" i="3"/>
  <c r="C57" i="3"/>
  <c r="K56" i="3"/>
  <c r="I56" i="3"/>
  <c r="C56" i="3"/>
  <c r="E73" i="3"/>
  <c r="I43" i="3"/>
  <c r="E43" i="3"/>
  <c r="I42" i="3"/>
  <c r="I41" i="3"/>
  <c r="G41" i="3"/>
  <c r="C41" i="3"/>
  <c r="I40" i="3"/>
  <c r="G40" i="3"/>
  <c r="C40" i="3"/>
  <c r="K39" i="3"/>
  <c r="I39" i="3"/>
  <c r="G39" i="3"/>
  <c r="C39" i="3"/>
  <c r="K38" i="3"/>
  <c r="I38" i="3"/>
  <c r="G38" i="3"/>
  <c r="C38" i="3"/>
  <c r="K37" i="3"/>
  <c r="I37" i="3"/>
  <c r="G37" i="3"/>
  <c r="C37" i="3"/>
  <c r="K36" i="3"/>
  <c r="I36" i="3"/>
  <c r="G36" i="3"/>
  <c r="C36" i="3"/>
  <c r="K35" i="3"/>
  <c r="I35" i="3"/>
  <c r="G35" i="3"/>
  <c r="C35" i="3"/>
  <c r="K34" i="3"/>
  <c r="I34" i="3"/>
  <c r="G34" i="3"/>
  <c r="C34" i="3"/>
  <c r="I33" i="3"/>
  <c r="G33" i="3"/>
  <c r="C33" i="3"/>
  <c r="K26" i="3"/>
  <c r="I26" i="3"/>
  <c r="E26" i="3"/>
  <c r="K25" i="3"/>
  <c r="I25" i="3"/>
  <c r="G25" i="3"/>
  <c r="C25" i="3"/>
  <c r="K24" i="3"/>
  <c r="I24" i="3"/>
  <c r="G24" i="3"/>
  <c r="C24" i="3"/>
  <c r="K23" i="3"/>
  <c r="I23" i="3"/>
  <c r="G23" i="3"/>
  <c r="C23" i="3"/>
  <c r="K22" i="3"/>
  <c r="I22" i="3"/>
  <c r="G22" i="3"/>
  <c r="C22" i="3"/>
  <c r="K21" i="3"/>
  <c r="I21" i="3"/>
  <c r="G21" i="3"/>
  <c r="C21" i="3"/>
  <c r="K20" i="3"/>
  <c r="I20" i="3"/>
  <c r="G20" i="3"/>
  <c r="C20" i="3"/>
  <c r="K19" i="3"/>
  <c r="I19" i="3"/>
  <c r="G19" i="3"/>
  <c r="C19" i="3"/>
  <c r="K18" i="3"/>
  <c r="I18" i="3"/>
  <c r="G18" i="3"/>
  <c r="C18" i="3"/>
  <c r="K17" i="3"/>
  <c r="I17" i="3"/>
  <c r="G17" i="3"/>
  <c r="K16" i="3"/>
  <c r="I16" i="3"/>
  <c r="G16" i="3"/>
  <c r="C16" i="3"/>
  <c r="K15" i="3"/>
  <c r="I15" i="3"/>
  <c r="G15" i="3"/>
  <c r="C15" i="3"/>
  <c r="K14" i="3"/>
  <c r="I14" i="3"/>
  <c r="G14" i="3"/>
  <c r="C14" i="3"/>
  <c r="K13" i="3"/>
  <c r="I13" i="3"/>
  <c r="G13" i="3"/>
  <c r="C13" i="3"/>
  <c r="K12" i="3"/>
  <c r="I12" i="3"/>
  <c r="G12" i="3"/>
  <c r="C12" i="3"/>
  <c r="K11" i="3"/>
  <c r="I11" i="3"/>
  <c r="G11" i="3"/>
  <c r="K10" i="3"/>
  <c r="I10" i="3"/>
  <c r="G10" i="3"/>
  <c r="E29" i="3" l="1"/>
  <c r="E27" i="3"/>
  <c r="E52" i="3"/>
  <c r="E50" i="3"/>
  <c r="E48" i="3"/>
  <c r="E46" i="3"/>
  <c r="E44" i="3"/>
  <c r="E74" i="3"/>
  <c r="E72" i="3"/>
  <c r="E70" i="3"/>
  <c r="E68" i="3"/>
  <c r="E75" i="3"/>
  <c r="E28" i="3"/>
  <c r="E51" i="3"/>
  <c r="E49" i="3"/>
  <c r="E47" i="3"/>
  <c r="E45" i="3"/>
  <c r="E71" i="3"/>
  <c r="E69" i="3"/>
  <c r="E57" i="3"/>
  <c r="E59" i="3"/>
  <c r="E61" i="3"/>
  <c r="E63" i="3"/>
  <c r="E65" i="3"/>
  <c r="E67" i="3"/>
  <c r="E41" i="3"/>
  <c r="E34" i="3"/>
  <c r="E36" i="3"/>
  <c r="E38" i="3"/>
  <c r="E40" i="3"/>
  <c r="E42" i="3"/>
  <c r="E33" i="3"/>
  <c r="E35" i="3"/>
  <c r="E37" i="3"/>
  <c r="E39" i="3"/>
  <c r="E12" i="3"/>
  <c r="E18" i="3"/>
  <c r="E22" i="3"/>
  <c r="E24" i="3"/>
  <c r="E11" i="3"/>
  <c r="E13" i="3"/>
  <c r="E15" i="3"/>
  <c r="E17" i="3"/>
  <c r="E19" i="3"/>
  <c r="E21" i="3"/>
  <c r="E23" i="3"/>
  <c r="E25" i="3"/>
  <c r="E56" i="3"/>
  <c r="E58" i="3"/>
  <c r="E60" i="3"/>
  <c r="E62" i="3"/>
  <c r="E64" i="3"/>
  <c r="E10" i="3"/>
  <c r="E14" i="3"/>
  <c r="E16" i="3"/>
  <c r="E20" i="3"/>
</calcChain>
</file>

<file path=xl/sharedStrings.xml><?xml version="1.0" encoding="utf-8"?>
<sst xmlns="http://schemas.openxmlformats.org/spreadsheetml/2006/main" count="82" uniqueCount="34">
  <si>
    <t>גיל</t>
  </si>
  <si>
    <t>קבוצת אוכלוסייה</t>
  </si>
  <si>
    <t>מזה: יהודים ואחרים</t>
  </si>
  <si>
    <t>ערבים</t>
  </si>
  <si>
    <t>%</t>
  </si>
  <si>
    <t>חרדים</t>
  </si>
  <si>
    <t>4-0</t>
  </si>
  <si>
    <t>9-5</t>
  </si>
  <si>
    <t>14-10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</si>
  <si>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</si>
  <si>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</si>
  <si>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</si>
  <si>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</si>
  <si>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</si>
  <si>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</si>
  <si>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</si>
  <si>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</si>
  <si>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</si>
  <si>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</si>
  <si>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69-65</t>
  </si>
  <si>
    <t>74-70</t>
  </si>
  <si>
    <t>79-75</t>
  </si>
  <si>
    <t>גברים</t>
  </si>
  <si>
    <t>מקור: הלשכה המרכזית לסטטיסטיקה</t>
  </si>
  <si>
    <t>נשים</t>
  </si>
  <si>
    <t>יהודים  
לא-חרדים ואחרים</t>
  </si>
  <si>
    <t>סך הכול</t>
  </si>
  <si>
    <t>סך הכול ישראל</t>
  </si>
  <si>
    <t>84-80</t>
  </si>
  <si>
    <t>89-85</t>
  </si>
  <si>
    <t>94-90</t>
  </si>
  <si>
    <t>+95</t>
  </si>
  <si>
    <t>1 על פי תחזית אוכלוסייה של הלמ"ס, 2016</t>
  </si>
  <si>
    <r>
      <t>לוח א/3 אוכלוסייה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, לפי קבוצת אוכלוסייה, גיל ומגדר,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</si>
</sst>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,???,???"/>
    <numFmt numFmtId="165" formatCode="?0.0"/>
    <numFmt numFmtId="166" formatCode="???"/>
  </numFmts>
  <fonts count="12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charset val="177"/>
      <scheme val="minor"/>
    </font>
    <font>
      <b/>
      <vertAlign val="superscript"/>
      <sz val="11"/>
      <color theme="1"/>
      <name val="Calibri"/>
      <family val="2"/>
      <scheme val="minor"/>
    </font>
    <font>
      <sz val="7"/>
      <color theme="1"/>
      <name val="Calibri"/>
      <family val="2"/>
      <charset val="177"/>
      <scheme val="minor"/>
    </font>
    <font>
      <b/>
      <sz val="10"/>
      <name val="Albany AMT"/>
      <family val="2"/>
    </font>
    <font>
      <sz val="10"/>
      <name val="Albany AMT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dotted">
        <color theme="0" tint="-0.499984740745262"/>
      </left>
      <right/>
      <top style="thin">
        <color auto="1"/>
      </top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5" fontId="3" fillId="2" borderId="22" xfId="0" applyNumberFormat="1" applyFont="1" applyFill="1" applyBorder="1" applyAlignment="1">
      <alignment horizontal="center" vertical="center" wrapText="1"/>
    </xf>
    <xf numFmtId="165" fontId="3" fillId="2" borderId="23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6" fontId="4" fillId="2" borderId="24" xfId="0" applyNumberFormat="1" applyFont="1" applyFill="1" applyBorder="1" applyAlignment="1">
      <alignment horizontal="center" vertical="center" wrapText="1"/>
    </xf>
    <xf numFmtId="166" fontId="5" fillId="2" borderId="2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2" borderId="24" xfId="0" applyNumberFormat="1" applyFont="1" applyFill="1" applyBorder="1" applyAlignment="1">
      <alignment horizontal="center" vertical="center" wrapText="1"/>
    </xf>
    <xf numFmtId="165" fontId="6" fillId="2" borderId="25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5" fontId="3" fillId="2" borderId="26" xfId="0" applyNumberFormat="1" applyFont="1" applyFill="1" applyBorder="1" applyAlignment="1">
      <alignment horizontal="center" vertical="center" wrapText="1"/>
    </xf>
    <xf numFmtId="165" fontId="3" fillId="2" borderId="27" xfId="0" applyNumberFormat="1" applyFont="1" applyFill="1" applyBorder="1" applyAlignment="1">
      <alignment horizontal="center" vertical="center" wrapText="1"/>
    </xf>
    <xf numFmtId="166" fontId="4" fillId="2" borderId="25" xfId="0" applyNumberFormat="1" applyFont="1" applyFill="1" applyBorder="1" applyAlignment="1">
      <alignment horizontal="center" vertical="center" wrapText="1"/>
    </xf>
    <xf numFmtId="165" fontId="3" fillId="2" borderId="25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3" fillId="2" borderId="1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/>
    </xf>
    <xf numFmtId="49" fontId="0" fillId="0" borderId="0" xfId="0" applyNumberForma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readingOrder="2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3" fontId="10" fillId="0" borderId="28" xfId="0" applyNumberFormat="1" applyFont="1" applyBorder="1" applyAlignment="1">
      <alignment horizontal="left" wrapText="1"/>
    </xf>
    <xf numFmtId="3" fontId="4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horizontal="left" wrapText="1"/>
    </xf>
    <xf numFmtId="3" fontId="0" fillId="0" borderId="0" xfId="0" applyNumberFormat="1"/>
    <xf numFmtId="164" fontId="4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vertical="center" wrapText="1"/>
    </xf>
    <xf numFmtId="164" fontId="0" fillId="0" borderId="0" xfId="0" applyNumberFormat="1"/>
    <xf numFmtId="4" fontId="0" fillId="0" borderId="0" xfId="0" applyNumberFormat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right" vertical="center" wrapText="1" indent="2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 indent="2"/>
    </xf>
    <xf numFmtId="0" fontId="2" fillId="2" borderId="9" xfId="0" applyFont="1" applyFill="1" applyBorder="1" applyAlignment="1">
      <alignment horizontal="right" vertical="center" wrapText="1" indent="2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784CC"/>
      <color rgb="FFD2D9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170"/>
  <sheetViews>
    <sheetView showGridLines="0" rightToLeft="1" tabSelected="1" zoomScale="90" zoomScaleNormal="90" workbookViewId="0">
      <selection activeCell="M11" sqref="M11"/>
    </sheetView>
  </sheetViews>
  <sheetFormatPr defaultRowHeight="15"/>
  <cols>
    <col min="1" max="1" width="7.42578125" customWidth="1"/>
    <col min="2" max="2" width="9.5703125" customWidth="1"/>
    <col min="3" max="3" width="4.140625" customWidth="1"/>
    <col min="4" max="4" width="9.140625" customWidth="1"/>
    <col min="5" max="5" width="4.140625" customWidth="1"/>
    <col min="6" max="6" width="9.140625" customWidth="1"/>
    <col min="7" max="7" width="4.140625" customWidth="1"/>
    <col min="8" max="8" width="9.140625" customWidth="1"/>
    <col min="9" max="9" width="4.140625" customWidth="1"/>
    <col min="10" max="10" width="8.42578125" customWidth="1"/>
    <col min="11" max="11" width="4.140625" customWidth="1"/>
    <col min="12" max="12" width="10.42578125" bestFit="1" customWidth="1"/>
  </cols>
  <sheetData>
    <row r="2" spans="1:21" ht="17.25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21" ht="12" customHeight="1" thickBot="1"/>
    <row r="4" spans="1:21" ht="15" customHeight="1">
      <c r="A4" s="57" t="s">
        <v>0</v>
      </c>
      <c r="B4" s="59" t="s">
        <v>27</v>
      </c>
      <c r="C4" s="1"/>
      <c r="D4" s="62" t="s">
        <v>1</v>
      </c>
      <c r="E4" s="63"/>
      <c r="F4" s="63"/>
      <c r="G4" s="63"/>
      <c r="H4" s="63"/>
      <c r="I4" s="63"/>
      <c r="J4" s="63"/>
      <c r="K4" s="63"/>
      <c r="L4" s="2"/>
      <c r="M4" s="2"/>
      <c r="N4" s="2"/>
      <c r="O4" s="2"/>
      <c r="P4" s="2"/>
      <c r="Q4" s="2"/>
    </row>
    <row r="5" spans="1:21" ht="15" customHeight="1">
      <c r="A5" s="54"/>
      <c r="B5" s="60"/>
      <c r="C5" s="3"/>
      <c r="D5" s="64" t="s">
        <v>2</v>
      </c>
      <c r="E5" s="65"/>
      <c r="F5" s="65"/>
      <c r="G5" s="65"/>
      <c r="H5" s="65"/>
      <c r="I5" s="65"/>
      <c r="J5" s="66" t="s">
        <v>3</v>
      </c>
      <c r="K5" s="4"/>
      <c r="L5" s="2"/>
      <c r="M5" s="54"/>
      <c r="N5" s="54"/>
      <c r="O5" s="54"/>
      <c r="P5" s="54"/>
      <c r="Q5" s="54"/>
    </row>
    <row r="6" spans="1:21" ht="39.950000000000003" customHeight="1" thickBot="1">
      <c r="A6" s="58"/>
      <c r="B6" s="61"/>
      <c r="C6" s="5" t="s">
        <v>4</v>
      </c>
      <c r="D6" s="6" t="s">
        <v>26</v>
      </c>
      <c r="E6" s="7" t="s">
        <v>4</v>
      </c>
      <c r="F6" s="8" t="s">
        <v>5</v>
      </c>
      <c r="G6" s="9" t="s">
        <v>4</v>
      </c>
      <c r="H6" s="10" t="s">
        <v>25</v>
      </c>
      <c r="I6" s="11" t="s">
        <v>4</v>
      </c>
      <c r="J6" s="61"/>
      <c r="K6" s="12" t="s">
        <v>4</v>
      </c>
      <c r="L6" s="34"/>
      <c r="M6" s="34"/>
      <c r="N6" s="34"/>
      <c r="O6" s="34"/>
      <c r="P6" s="34"/>
      <c r="Q6" s="34"/>
    </row>
    <row r="7" spans="1:21" ht="5.45" customHeight="1">
      <c r="A7" s="13"/>
      <c r="B7" s="14"/>
      <c r="C7" s="15"/>
      <c r="D7" s="14"/>
      <c r="E7" s="15"/>
      <c r="F7" s="14"/>
      <c r="G7" s="15"/>
      <c r="H7" s="14"/>
      <c r="I7" s="15"/>
      <c r="J7" s="14"/>
      <c r="K7" s="16"/>
      <c r="L7" s="36"/>
      <c r="M7" s="36"/>
      <c r="N7" s="36"/>
      <c r="O7" s="36"/>
      <c r="P7" s="36"/>
      <c r="Q7" s="36"/>
    </row>
    <row r="8" spans="1:21" ht="14.25" customHeight="1">
      <c r="A8" s="55" t="s">
        <v>26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36"/>
      <c r="M8" s="36"/>
      <c r="N8" s="36"/>
      <c r="O8" s="36"/>
      <c r="P8" s="36"/>
      <c r="Q8" s="36"/>
    </row>
    <row r="9" spans="1:21" ht="15.95" customHeight="1">
      <c r="A9" s="41" t="s">
        <v>26</v>
      </c>
      <c r="B9" s="42">
        <v>9125901.7639460005</v>
      </c>
      <c r="C9" s="18">
        <v>100</v>
      </c>
      <c r="D9" s="17">
        <f t="shared" ref="D9:D29" si="0">F9+H9</f>
        <v>7211740.1052859984</v>
      </c>
      <c r="E9" s="18">
        <v>100</v>
      </c>
      <c r="F9" s="42">
        <v>1125892.3609860006</v>
      </c>
      <c r="G9" s="18">
        <v>100</v>
      </c>
      <c r="H9" s="42">
        <v>6085847.7442999976</v>
      </c>
      <c r="I9" s="18">
        <v>100</v>
      </c>
      <c r="J9" s="42">
        <v>1914161.6586599993</v>
      </c>
      <c r="K9" s="19">
        <v>100</v>
      </c>
      <c r="L9" s="36"/>
      <c r="M9" s="36"/>
      <c r="N9" s="36"/>
      <c r="O9" s="46"/>
      <c r="P9" s="36"/>
      <c r="Q9" s="36"/>
    </row>
    <row r="10" spans="1:21" ht="15.95" customHeight="1">
      <c r="A10" s="39" t="s">
        <v>6</v>
      </c>
      <c r="B10" s="20">
        <v>942788.53499999992</v>
      </c>
      <c r="C10" s="21">
        <f>B10/$B$9*$C$9</f>
        <v>10.330908214733425</v>
      </c>
      <c r="D10" s="20">
        <f t="shared" si="0"/>
        <v>729414.83499999996</v>
      </c>
      <c r="E10" s="21">
        <f t="shared" ref="E10:E25" si="1">D10/$D$9*$E$9</f>
        <v>10.114269570881511</v>
      </c>
      <c r="F10" s="20">
        <v>218945.77400000003</v>
      </c>
      <c r="G10" s="21">
        <f t="shared" ref="G10:G25" si="2">F10/$F$9*$G$9</f>
        <v>19.446421486354009</v>
      </c>
      <c r="H10" s="20">
        <v>510469.06099999999</v>
      </c>
      <c r="I10" s="21">
        <f t="shared" ref="I10:I28" si="3">H10/$H$9*$I$9</f>
        <v>8.387805322242988</v>
      </c>
      <c r="J10" s="20">
        <v>213373.69999999998</v>
      </c>
      <c r="K10" s="22">
        <f t="shared" ref="K10:K28" si="4">J10/$J$9*$K$9</f>
        <v>11.147109703857057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15.95" customHeight="1">
      <c r="A11" s="39" t="s">
        <v>7</v>
      </c>
      <c r="B11" s="20">
        <v>869724.31099999999</v>
      </c>
      <c r="C11" s="21">
        <f t="shared" ref="C11:C25" si="5">B11/$B$9*$C$9</f>
        <v>9.5302835105682195</v>
      </c>
      <c r="D11" s="20">
        <f t="shared" si="0"/>
        <v>667360.30599999998</v>
      </c>
      <c r="E11" s="21">
        <f t="shared" si="1"/>
        <v>9.2538041617839788</v>
      </c>
      <c r="F11" s="20">
        <v>167446.05299999999</v>
      </c>
      <c r="G11" s="21">
        <f t="shared" si="2"/>
        <v>14.872296748985761</v>
      </c>
      <c r="H11" s="20">
        <v>499914.25299999997</v>
      </c>
      <c r="I11" s="21">
        <f t="shared" si="3"/>
        <v>8.2143733133682062</v>
      </c>
      <c r="J11" s="20">
        <v>202364.005</v>
      </c>
      <c r="K11" s="22">
        <f t="shared" si="4"/>
        <v>10.571939108928975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15.95" customHeight="1">
      <c r="A12" s="39" t="s">
        <v>8</v>
      </c>
      <c r="B12" s="20">
        <v>781509.57900000014</v>
      </c>
      <c r="C12" s="21">
        <f t="shared" si="5"/>
        <v>8.5636422483478363</v>
      </c>
      <c r="D12" s="20">
        <f t="shared" si="0"/>
        <v>586472.28300000005</v>
      </c>
      <c r="E12" s="21">
        <f t="shared" si="1"/>
        <v>8.1321882713179399</v>
      </c>
      <c r="F12" s="20">
        <v>139654.53700000001</v>
      </c>
      <c r="G12" s="21">
        <f t="shared" si="2"/>
        <v>12.40389772941505</v>
      </c>
      <c r="H12" s="20">
        <v>446817.74600000004</v>
      </c>
      <c r="I12" s="21">
        <f t="shared" si="3"/>
        <v>7.3419146316713118</v>
      </c>
      <c r="J12" s="20">
        <v>195037.296</v>
      </c>
      <c r="K12" s="22">
        <f t="shared" si="4"/>
        <v>10.189175774032327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15.95" customHeight="1">
      <c r="A13" s="39" t="s">
        <v>9</v>
      </c>
      <c r="B13" s="20">
        <v>720494.08899999992</v>
      </c>
      <c r="C13" s="21">
        <f t="shared" si="5"/>
        <v>7.8950454172811675</v>
      </c>
      <c r="D13" s="20">
        <f t="shared" si="0"/>
        <v>515848.31299999997</v>
      </c>
      <c r="E13" s="21">
        <f t="shared" si="1"/>
        <v>7.1528966028864227</v>
      </c>
      <c r="F13" s="20">
        <v>125049.166</v>
      </c>
      <c r="G13" s="21">
        <f t="shared" si="2"/>
        <v>11.106671501926538</v>
      </c>
      <c r="H13" s="20">
        <v>390799.147</v>
      </c>
      <c r="I13" s="21">
        <f t="shared" si="3"/>
        <v>6.4214414066803158</v>
      </c>
      <c r="J13" s="20">
        <v>204645.77599999998</v>
      </c>
      <c r="K13" s="22">
        <f>J13/$J$9*$K$9</f>
        <v>10.691143826549185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ht="15.95" customHeight="1">
      <c r="A14" s="39" t="s">
        <v>10</v>
      </c>
      <c r="B14" s="20">
        <v>654653.57600000012</v>
      </c>
      <c r="C14" s="21">
        <f t="shared" si="5"/>
        <v>7.1735768467984338</v>
      </c>
      <c r="D14" s="20">
        <f t="shared" si="0"/>
        <v>469852.93599999999</v>
      </c>
      <c r="E14" s="21">
        <f t="shared" si="1"/>
        <v>6.5151118750883894</v>
      </c>
      <c r="F14" s="20">
        <v>95343.638999999996</v>
      </c>
      <c r="G14" s="21">
        <f t="shared" si="2"/>
        <v>8.4682730164811471</v>
      </c>
      <c r="H14" s="20">
        <v>374509.29700000002</v>
      </c>
      <c r="I14" s="21">
        <f t="shared" si="3"/>
        <v>6.1537736850345173</v>
      </c>
      <c r="J14" s="20">
        <v>184800.63999999998</v>
      </c>
      <c r="K14" s="22">
        <f t="shared" si="4"/>
        <v>9.6543904306059964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15.95" customHeight="1">
      <c r="A15" s="39" t="s">
        <v>11</v>
      </c>
      <c r="B15" s="20">
        <v>616667.75599999994</v>
      </c>
      <c r="C15" s="21">
        <f t="shared" si="5"/>
        <v>6.757335022345841</v>
      </c>
      <c r="D15" s="20">
        <f t="shared" si="0"/>
        <v>456823.21100000007</v>
      </c>
      <c r="E15" s="21">
        <f t="shared" si="1"/>
        <v>6.3344380736233372</v>
      </c>
      <c r="F15" s="20">
        <v>82629.374000000011</v>
      </c>
      <c r="G15" s="21">
        <f t="shared" si="2"/>
        <v>7.3390118685624008</v>
      </c>
      <c r="H15" s="20">
        <v>374193.83700000006</v>
      </c>
      <c r="I15" s="21">
        <f t="shared" si="3"/>
        <v>6.1485901836842674</v>
      </c>
      <c r="J15" s="20">
        <v>159844.54500000001</v>
      </c>
      <c r="K15" s="22">
        <f t="shared" si="4"/>
        <v>8.3506293356590646</v>
      </c>
      <c r="L15" s="43"/>
      <c r="M15" s="46"/>
      <c r="N15" s="46"/>
      <c r="O15" s="46"/>
      <c r="P15" s="43"/>
      <c r="Q15" s="43"/>
      <c r="R15" s="47"/>
      <c r="S15" s="47"/>
      <c r="T15" s="47"/>
      <c r="U15" s="47"/>
    </row>
    <row r="16" spans="1:21" ht="15.95" customHeight="1">
      <c r="A16" s="39" t="s">
        <v>12</v>
      </c>
      <c r="B16" s="20">
        <v>596495.01899999997</v>
      </c>
      <c r="C16" s="21">
        <f t="shared" si="5"/>
        <v>6.5362857767830951</v>
      </c>
      <c r="D16" s="20">
        <f t="shared" si="0"/>
        <v>470057.80999999994</v>
      </c>
      <c r="E16" s="21">
        <f t="shared" si="1"/>
        <v>6.517952715121571</v>
      </c>
      <c r="F16" s="20">
        <v>61906.019</v>
      </c>
      <c r="G16" s="21">
        <f t="shared" si="2"/>
        <v>5.4983958631521208</v>
      </c>
      <c r="H16" s="20">
        <v>408151.79099999997</v>
      </c>
      <c r="I16" s="21">
        <f t="shared" si="3"/>
        <v>6.706572496531396</v>
      </c>
      <c r="J16" s="20">
        <v>126437.209</v>
      </c>
      <c r="K16" s="22">
        <f t="shared" si="4"/>
        <v>6.6053568896846384</v>
      </c>
      <c r="L16" s="48"/>
      <c r="M16" s="43"/>
      <c r="N16" s="43"/>
      <c r="O16" s="43"/>
      <c r="P16" s="36"/>
      <c r="Q16" s="36"/>
    </row>
    <row r="17" spans="1:22" ht="15.95" customHeight="1">
      <c r="A17" s="39" t="s">
        <v>13</v>
      </c>
      <c r="B17" s="20">
        <v>580723.58269999991</v>
      </c>
      <c r="C17" s="21">
        <f>B17/$B$9*$C$9</f>
        <v>6.3634651974261169</v>
      </c>
      <c r="D17" s="20">
        <f t="shared" si="0"/>
        <v>469464.49169999996</v>
      </c>
      <c r="E17" s="21">
        <f t="shared" si="1"/>
        <v>6.5097255980688482</v>
      </c>
      <c r="F17" s="20">
        <v>50627.151700000002</v>
      </c>
      <c r="G17" s="21">
        <f t="shared" si="2"/>
        <v>4.4966244957611448</v>
      </c>
      <c r="H17" s="20">
        <v>418837.33999999997</v>
      </c>
      <c r="I17" s="21">
        <f t="shared" si="3"/>
        <v>6.8821527845858919</v>
      </c>
      <c r="J17" s="20">
        <v>111259.091</v>
      </c>
      <c r="K17" s="22">
        <f t="shared" si="4"/>
        <v>5.8124187419931115</v>
      </c>
      <c r="L17" s="46"/>
      <c r="M17" s="46"/>
      <c r="N17" s="46"/>
      <c r="O17" s="36"/>
      <c r="P17" s="36"/>
      <c r="Q17" s="36"/>
    </row>
    <row r="18" spans="1:22" ht="15.95" customHeight="1">
      <c r="A18" s="39" t="s">
        <v>14</v>
      </c>
      <c r="B18" s="20">
        <v>558728.48670000001</v>
      </c>
      <c r="C18" s="21">
        <f t="shared" si="5"/>
        <v>6.122446867742835</v>
      </c>
      <c r="D18" s="20">
        <f t="shared" si="0"/>
        <v>447112.32569999993</v>
      </c>
      <c r="E18" s="21">
        <f t="shared" si="1"/>
        <v>6.1997842292220069</v>
      </c>
      <c r="F18" s="20">
        <v>43423.738700000002</v>
      </c>
      <c r="G18" s="21">
        <f t="shared" si="2"/>
        <v>3.856828610327514</v>
      </c>
      <c r="H18" s="20">
        <v>403688.58699999994</v>
      </c>
      <c r="I18" s="21">
        <f t="shared" si="3"/>
        <v>6.6332350719436661</v>
      </c>
      <c r="J18" s="20">
        <v>111616.16099999999</v>
      </c>
      <c r="K18" s="22">
        <f t="shared" si="4"/>
        <v>5.8310728613243885</v>
      </c>
      <c r="L18" s="46"/>
      <c r="M18" s="46"/>
      <c r="N18" s="46"/>
      <c r="O18" s="46"/>
      <c r="P18" s="36"/>
      <c r="Q18" s="36"/>
    </row>
    <row r="19" spans="1:22" ht="15.95" customHeight="1">
      <c r="A19" s="39" t="s">
        <v>15</v>
      </c>
      <c r="B19" s="20">
        <v>513113.90539999999</v>
      </c>
      <c r="C19" s="21">
        <f t="shared" si="5"/>
        <v>5.6226104408352926</v>
      </c>
      <c r="D19" s="20">
        <f t="shared" si="0"/>
        <v>411751.59539999999</v>
      </c>
      <c r="E19" s="21">
        <f t="shared" si="1"/>
        <v>5.7094624790790496</v>
      </c>
      <c r="F19" s="20">
        <v>33732.347399999999</v>
      </c>
      <c r="G19" s="21">
        <f t="shared" si="2"/>
        <v>2.9960543804079887</v>
      </c>
      <c r="H19" s="20">
        <v>378019.24800000002</v>
      </c>
      <c r="I19" s="21">
        <f t="shared" si="3"/>
        <v>6.2114476714284006</v>
      </c>
      <c r="J19" s="20">
        <v>101362.31</v>
      </c>
      <c r="K19" s="22">
        <f t="shared" si="4"/>
        <v>5.2953892134146212</v>
      </c>
      <c r="L19" s="46"/>
      <c r="M19" s="46"/>
      <c r="N19" s="46"/>
      <c r="O19" s="46"/>
      <c r="P19" s="36"/>
      <c r="Q19" s="36"/>
    </row>
    <row r="20" spans="1:22" ht="15.95" customHeight="1">
      <c r="A20" s="39" t="s">
        <v>16</v>
      </c>
      <c r="B20" s="20">
        <v>430648.02510000003</v>
      </c>
      <c r="C20" s="21">
        <f t="shared" si="5"/>
        <v>4.7189640677634221</v>
      </c>
      <c r="D20" s="20">
        <f t="shared" si="0"/>
        <v>345004.07209999999</v>
      </c>
      <c r="E20" s="21">
        <f t="shared" si="1"/>
        <v>4.7839227019165858</v>
      </c>
      <c r="F20" s="20">
        <v>25320.842100000002</v>
      </c>
      <c r="G20" s="21">
        <f t="shared" si="2"/>
        <v>2.2489576248501471</v>
      </c>
      <c r="H20" s="20">
        <v>319683.23</v>
      </c>
      <c r="I20" s="21">
        <f t="shared" si="3"/>
        <v>5.2528956265692841</v>
      </c>
      <c r="J20" s="20">
        <v>85643.953000000009</v>
      </c>
      <c r="K20" s="22">
        <f t="shared" si="4"/>
        <v>4.4742277964106068</v>
      </c>
      <c r="L20" s="46"/>
      <c r="M20" s="46"/>
      <c r="N20" s="46"/>
      <c r="O20" s="46"/>
      <c r="P20" s="36"/>
      <c r="Q20" s="36"/>
    </row>
    <row r="21" spans="1:22" ht="15.95" customHeight="1">
      <c r="A21" s="39" t="s">
        <v>17</v>
      </c>
      <c r="B21" s="20">
        <v>395960.37780000002</v>
      </c>
      <c r="C21" s="21">
        <f t="shared" si="5"/>
        <v>4.3388630301098976</v>
      </c>
      <c r="D21" s="20">
        <f t="shared" si="0"/>
        <v>324481.63680000004</v>
      </c>
      <c r="E21" s="21">
        <f t="shared" si="1"/>
        <v>4.4993528893555705</v>
      </c>
      <c r="F21" s="20">
        <v>24108.002800000002</v>
      </c>
      <c r="G21" s="21">
        <f t="shared" si="2"/>
        <v>2.1412351336043711</v>
      </c>
      <c r="H21" s="20">
        <v>300373.63400000002</v>
      </c>
      <c r="I21" s="21">
        <f t="shared" si="3"/>
        <v>4.9356087536256528</v>
      </c>
      <c r="J21" s="20">
        <v>71478.741000000009</v>
      </c>
      <c r="K21" s="22">
        <f t="shared" si="4"/>
        <v>3.7342060779776776</v>
      </c>
      <c r="L21" s="46"/>
      <c r="M21" s="46"/>
      <c r="N21" s="46"/>
      <c r="O21" s="46"/>
      <c r="P21" s="36"/>
      <c r="Q21" s="36"/>
    </row>
    <row r="22" spans="1:22" ht="15.95" customHeight="1">
      <c r="A22" s="39" t="s">
        <v>18</v>
      </c>
      <c r="B22" s="20">
        <v>376053.67119999998</v>
      </c>
      <c r="C22" s="21">
        <f t="shared" si="5"/>
        <v>4.1207288981094177</v>
      </c>
      <c r="D22" s="20">
        <f t="shared" si="0"/>
        <v>324935.2659</v>
      </c>
      <c r="E22" s="21">
        <f t="shared" si="1"/>
        <v>4.5056430369950764</v>
      </c>
      <c r="F22" s="20">
        <v>21698.125899999999</v>
      </c>
      <c r="G22" s="21">
        <f t="shared" si="2"/>
        <v>1.9271936334125099</v>
      </c>
      <c r="H22" s="20">
        <v>303237.14</v>
      </c>
      <c r="I22" s="21">
        <f t="shared" si="3"/>
        <v>4.9826606372795279</v>
      </c>
      <c r="J22" s="20">
        <v>51118.405299999999</v>
      </c>
      <c r="K22" s="22">
        <f t="shared" si="4"/>
        <v>2.670537520628494</v>
      </c>
      <c r="L22" s="48"/>
      <c r="M22" s="43"/>
      <c r="N22" s="43"/>
      <c r="O22" s="46"/>
      <c r="P22" s="36"/>
      <c r="Q22" s="36"/>
    </row>
    <row r="23" spans="1:22" ht="15.95" customHeight="1">
      <c r="A23" s="39" t="s">
        <v>19</v>
      </c>
      <c r="B23" s="20">
        <v>357429.82399999996</v>
      </c>
      <c r="C23" s="21">
        <f t="shared" si="5"/>
        <v>3.9166521100644509</v>
      </c>
      <c r="D23" s="20">
        <f t="shared" si="0"/>
        <v>320294.97360000003</v>
      </c>
      <c r="E23" s="21">
        <f t="shared" si="1"/>
        <v>4.4412994495632612</v>
      </c>
      <c r="F23" s="20">
        <v>14698.757600000001</v>
      </c>
      <c r="G23" s="21">
        <f t="shared" si="2"/>
        <v>1.3055206793593981</v>
      </c>
      <c r="H23" s="20">
        <v>305596.21600000001</v>
      </c>
      <c r="I23" s="21">
        <f t="shared" si="3"/>
        <v>5.0214239468317512</v>
      </c>
      <c r="J23" s="20">
        <v>37134.850399999996</v>
      </c>
      <c r="K23" s="22">
        <f t="shared" si="4"/>
        <v>1.9400059672073933</v>
      </c>
      <c r="L23" s="48"/>
      <c r="M23" s="36"/>
      <c r="N23" s="36"/>
      <c r="O23" s="43"/>
      <c r="P23" s="36"/>
      <c r="Q23" s="36"/>
    </row>
    <row r="24" spans="1:22" ht="15.95" customHeight="1">
      <c r="A24" s="39" t="s">
        <v>20</v>
      </c>
      <c r="B24" s="20">
        <v>293794.89890000003</v>
      </c>
      <c r="C24" s="21">
        <f t="shared" si="5"/>
        <v>3.2193519774747652</v>
      </c>
      <c r="D24" s="20">
        <f t="shared" si="0"/>
        <v>269992.78629999998</v>
      </c>
      <c r="E24" s="21">
        <f t="shared" si="1"/>
        <v>3.7437952887695305</v>
      </c>
      <c r="F24" s="20">
        <v>10453.963299999999</v>
      </c>
      <c r="G24" s="21">
        <f t="shared" si="2"/>
        <v>0.92850468324031776</v>
      </c>
      <c r="H24" s="20">
        <v>259538.823</v>
      </c>
      <c r="I24" s="21">
        <f t="shared" si="3"/>
        <v>4.2646289211405914</v>
      </c>
      <c r="J24" s="20">
        <v>23802.1126</v>
      </c>
      <c r="K24" s="22">
        <f t="shared" si="4"/>
        <v>1.2434745253785184</v>
      </c>
      <c r="L24" s="48"/>
      <c r="M24" s="36"/>
      <c r="N24" s="36"/>
      <c r="O24" s="36"/>
      <c r="P24" s="36"/>
      <c r="Q24" s="36"/>
    </row>
    <row r="25" spans="1:22" ht="15.95" customHeight="1">
      <c r="A25" s="39" t="s">
        <v>21</v>
      </c>
      <c r="B25" s="20">
        <v>165168.38178</v>
      </c>
      <c r="C25" s="21">
        <f t="shared" si="5"/>
        <v>1.8098855987310332</v>
      </c>
      <c r="D25" s="20">
        <f t="shared" si="0"/>
        <v>147572.57587999999</v>
      </c>
      <c r="E25" s="21">
        <f t="shared" si="1"/>
        <v>2.0462825022193121</v>
      </c>
      <c r="F25" s="20">
        <v>5032.3038800000004</v>
      </c>
      <c r="G25" s="21">
        <f t="shared" si="2"/>
        <v>0.44696136632394934</v>
      </c>
      <c r="H25" s="20">
        <v>142540.272</v>
      </c>
      <c r="I25" s="21">
        <f t="shared" si="3"/>
        <v>2.342159679126103</v>
      </c>
      <c r="J25" s="20">
        <v>17595.805899999999</v>
      </c>
      <c r="K25" s="22">
        <f t="shared" si="4"/>
        <v>0.91924346203433349</v>
      </c>
      <c r="L25" s="48"/>
      <c r="M25" s="36"/>
      <c r="N25" s="36"/>
      <c r="O25" s="36"/>
      <c r="P25" s="36"/>
      <c r="Q25" s="36"/>
    </row>
    <row r="26" spans="1:22" ht="15.95" customHeight="1">
      <c r="A26" s="39" t="s">
        <v>28</v>
      </c>
      <c r="B26" s="20">
        <v>139825.25156999999</v>
      </c>
      <c r="C26" s="21">
        <f>B26/$B$9*$C$9</f>
        <v>1.5321801087363465</v>
      </c>
      <c r="D26" s="20">
        <f t="shared" si="0"/>
        <v>129817.54006999999</v>
      </c>
      <c r="E26" s="21">
        <f>D26/$D$9*$E$9</f>
        <v>1.8000862229470453</v>
      </c>
      <c r="F26" s="20">
        <v>3229.7920700000004</v>
      </c>
      <c r="G26" s="21">
        <f>F26/$F$9*$G$9</f>
        <v>0.2868650842582775</v>
      </c>
      <c r="H26" s="20">
        <v>126587.74799999999</v>
      </c>
      <c r="I26" s="21">
        <f t="shared" si="3"/>
        <v>2.0800347514208193</v>
      </c>
      <c r="J26" s="20">
        <v>10007.711499999999</v>
      </c>
      <c r="K26" s="22">
        <f t="shared" si="4"/>
        <v>0.52282478100652463</v>
      </c>
      <c r="L26" s="48"/>
      <c r="M26" s="36"/>
      <c r="N26" s="36"/>
      <c r="O26" s="36"/>
      <c r="P26" s="36"/>
      <c r="Q26" s="36"/>
    </row>
    <row r="27" spans="1:22" ht="15.95" customHeight="1">
      <c r="A27" s="39" t="s">
        <v>29</v>
      </c>
      <c r="B27" s="20">
        <v>79923.821490000002</v>
      </c>
      <c r="C27" s="21">
        <f t="shared" ref="C27:C28" si="6">B27/$B$9*$C$9</f>
        <v>0.87579094710133376</v>
      </c>
      <c r="D27" s="20">
        <f t="shared" si="0"/>
        <v>75330.191040000005</v>
      </c>
      <c r="E27" s="21">
        <f t="shared" ref="E27:E28" si="7">D27/$D$9*$E$9</f>
        <v>1.0445494421628581</v>
      </c>
      <c r="F27" s="20">
        <v>1846.1740400000001</v>
      </c>
      <c r="G27" s="21">
        <f t="shared" ref="G27:G28" si="8">F27/$F$9*$G$9</f>
        <v>0.16397429310056003</v>
      </c>
      <c r="H27" s="20">
        <v>73484.017000000007</v>
      </c>
      <c r="I27" s="21">
        <f t="shared" si="3"/>
        <v>1.2074573681016767</v>
      </c>
      <c r="J27" s="20">
        <v>4593.6304500000006</v>
      </c>
      <c r="K27" s="22">
        <f t="shared" si="4"/>
        <v>0.23998132180830284</v>
      </c>
      <c r="L27" s="48"/>
      <c r="M27" s="48"/>
      <c r="N27" s="36"/>
      <c r="O27" s="36"/>
      <c r="P27" s="36"/>
      <c r="Q27" s="36"/>
    </row>
    <row r="28" spans="1:22" ht="15.95" customHeight="1">
      <c r="A28" s="39" t="s">
        <v>30</v>
      </c>
      <c r="B28" s="20">
        <v>38699.238436000007</v>
      </c>
      <c r="C28" s="21">
        <f t="shared" si="6"/>
        <v>0.42405933612928376</v>
      </c>
      <c r="D28" s="20">
        <f t="shared" si="0"/>
        <v>37192.175986000002</v>
      </c>
      <c r="E28" s="21">
        <f t="shared" si="7"/>
        <v>0.5157170869030514</v>
      </c>
      <c r="F28" s="20">
        <v>522.07868599999995</v>
      </c>
      <c r="G28" s="21">
        <f t="shared" si="8"/>
        <v>4.6370213005334664E-2</v>
      </c>
      <c r="H28" s="20">
        <v>36670.097300000001</v>
      </c>
      <c r="I28" s="21">
        <f t="shared" si="3"/>
        <v>0.60254707052678402</v>
      </c>
      <c r="J28" s="20">
        <v>1507.0624499999999</v>
      </c>
      <c r="K28" s="22">
        <f t="shared" si="4"/>
        <v>7.8732245167579665E-2</v>
      </c>
      <c r="L28" s="48"/>
      <c r="M28" s="36"/>
      <c r="N28" s="36"/>
      <c r="O28" s="36"/>
      <c r="P28" s="36"/>
      <c r="Q28" s="36"/>
    </row>
    <row r="29" spans="1:22" ht="15.95" customHeight="1">
      <c r="A29" s="39" t="s">
        <v>31</v>
      </c>
      <c r="B29" s="20">
        <v>13499.433870000001</v>
      </c>
      <c r="C29" s="21">
        <f>B29/$B$9*$C$9</f>
        <v>0.14792438291778087</v>
      </c>
      <c r="D29" s="20">
        <f t="shared" si="0"/>
        <v>12960.78081</v>
      </c>
      <c r="E29" s="21">
        <f>D29/$D$9*$E$9</f>
        <v>0.17971780209467225</v>
      </c>
      <c r="F29" s="20">
        <v>224.52081000000001</v>
      </c>
      <c r="G29" s="21">
        <f>F29/$F$9*$G$9</f>
        <v>1.9941587471414748E-2</v>
      </c>
      <c r="H29" s="20">
        <v>12736.26</v>
      </c>
      <c r="I29" s="21">
        <f>H29/$H$9*$I$9</f>
        <v>0.20927667820689033</v>
      </c>
      <c r="J29" s="20">
        <v>538.65305999999998</v>
      </c>
      <c r="K29" s="22">
        <f>J29/$J$9*$K$9</f>
        <v>2.8140416331245598E-2</v>
      </c>
      <c r="L29" s="48"/>
      <c r="M29" s="36"/>
      <c r="N29" s="36"/>
      <c r="O29" s="36"/>
      <c r="P29" s="36"/>
      <c r="Q29" s="36"/>
    </row>
    <row r="30" spans="1:22" ht="5.45" customHeight="1">
      <c r="A30" s="23"/>
      <c r="B30" s="24"/>
      <c r="C30" s="25"/>
      <c r="D30" s="24"/>
      <c r="E30" s="25"/>
      <c r="F30" s="24"/>
      <c r="G30" s="25"/>
      <c r="H30" s="24"/>
      <c r="I30" s="25"/>
      <c r="J30" s="24"/>
      <c r="K30" s="26"/>
      <c r="L30" s="48"/>
      <c r="M30" s="36"/>
      <c r="N30" s="36"/>
      <c r="O30" s="36"/>
      <c r="P30" s="36"/>
      <c r="Q30" s="36"/>
    </row>
    <row r="31" spans="1:22" ht="14.25" customHeight="1">
      <c r="A31" s="55" t="s">
        <v>22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36"/>
      <c r="M31" s="36"/>
      <c r="N31" s="36"/>
      <c r="O31" s="36"/>
      <c r="P31" s="36"/>
      <c r="Q31" s="36"/>
    </row>
    <row r="32" spans="1:22" ht="15.95" customHeight="1">
      <c r="A32" s="41" t="s">
        <v>26</v>
      </c>
      <c r="B32" s="42">
        <v>4534086.7257889975</v>
      </c>
      <c r="C32" s="18">
        <v>100</v>
      </c>
      <c r="D32" s="17">
        <f t="shared" ref="D32:D52" si="9">F32+H32</f>
        <v>3565116.2604220021</v>
      </c>
      <c r="E32" s="18">
        <v>100</v>
      </c>
      <c r="F32" s="42">
        <v>570713.73862199998</v>
      </c>
      <c r="G32" s="18">
        <v>100</v>
      </c>
      <c r="H32" s="42">
        <v>2994402.5218000021</v>
      </c>
      <c r="I32" s="18">
        <v>100</v>
      </c>
      <c r="J32" s="42">
        <v>968970.46536699997</v>
      </c>
      <c r="K32" s="27">
        <v>100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5.95" customHeight="1">
      <c r="A33" s="39" t="s">
        <v>6</v>
      </c>
      <c r="B33" s="20">
        <v>485314.18400000001</v>
      </c>
      <c r="C33" s="21">
        <f t="shared" ref="C33:C41" si="10">B33/$B$32*100</f>
        <v>10.703681101634603</v>
      </c>
      <c r="D33" s="20">
        <f t="shared" si="9"/>
        <v>375357.46299999999</v>
      </c>
      <c r="E33" s="21">
        <f t="shared" ref="E33:E42" si="11">D33/$D$32*100</f>
        <v>10.528617738698065</v>
      </c>
      <c r="F33" s="20">
        <v>112748.14899999999</v>
      </c>
      <c r="G33" s="21">
        <f t="shared" ref="G33:G51" si="12">F33/$F$32*100</f>
        <v>19.75563953869986</v>
      </c>
      <c r="H33" s="20">
        <v>262609.31400000001</v>
      </c>
      <c r="I33" s="21">
        <f t="shared" ref="I33:I43" si="13">H33/$H$32*100</f>
        <v>8.7700071078667037</v>
      </c>
      <c r="J33" s="20">
        <v>109956.72100000001</v>
      </c>
      <c r="K33" s="28">
        <f>J33/$J$32*100</f>
        <v>11.347788702553864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15.95" customHeight="1">
      <c r="A34" s="39" t="s">
        <v>7</v>
      </c>
      <c r="B34" s="20">
        <v>446201.30499999999</v>
      </c>
      <c r="C34" s="21">
        <f>B34/$B$32*100</f>
        <v>9.84104036788918</v>
      </c>
      <c r="D34" s="20">
        <f t="shared" si="9"/>
        <v>342290.09600000002</v>
      </c>
      <c r="E34" s="21">
        <f t="shared" si="11"/>
        <v>9.6010921102327043</v>
      </c>
      <c r="F34" s="20">
        <v>85912.439000000013</v>
      </c>
      <c r="G34" s="21">
        <f t="shared" si="12"/>
        <v>15.053508122554987</v>
      </c>
      <c r="H34" s="20">
        <v>256377.65700000001</v>
      </c>
      <c r="I34" s="21">
        <f t="shared" si="13"/>
        <v>8.561896910435598</v>
      </c>
      <c r="J34" s="20">
        <v>103911.20899999999</v>
      </c>
      <c r="K34" s="28">
        <f t="shared" ref="K34:K39" si="14">J34/$J$32*100</f>
        <v>10.723877838799076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15.95" customHeight="1">
      <c r="A35" s="39" t="s">
        <v>8</v>
      </c>
      <c r="B35" s="20">
        <v>400244.60600000003</v>
      </c>
      <c r="C35" s="21">
        <f t="shared" si="10"/>
        <v>8.8274581013964077</v>
      </c>
      <c r="D35" s="20">
        <f t="shared" si="9"/>
        <v>300283.85700000002</v>
      </c>
      <c r="E35" s="21">
        <f t="shared" si="11"/>
        <v>8.4228349109842355</v>
      </c>
      <c r="F35" s="20">
        <v>71550.963000000003</v>
      </c>
      <c r="G35" s="21">
        <f t="shared" si="12"/>
        <v>12.537101905547477</v>
      </c>
      <c r="H35" s="20">
        <v>228732.894</v>
      </c>
      <c r="I35" s="21">
        <f t="shared" si="13"/>
        <v>7.6386822524616216</v>
      </c>
      <c r="J35" s="20">
        <v>99960.748999999996</v>
      </c>
      <c r="K35" s="28">
        <f t="shared" si="14"/>
        <v>10.316181201884168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15.95" customHeight="1">
      <c r="A36" s="39" t="s">
        <v>9</v>
      </c>
      <c r="B36" s="20">
        <v>368654.76400000002</v>
      </c>
      <c r="C36" s="21">
        <f t="shared" si="10"/>
        <v>8.1307391387810011</v>
      </c>
      <c r="D36" s="20">
        <f t="shared" si="9"/>
        <v>263790.92300000001</v>
      </c>
      <c r="E36" s="21">
        <f t="shared" si="11"/>
        <v>7.399223580124568</v>
      </c>
      <c r="F36" s="20">
        <v>63986.393000000004</v>
      </c>
      <c r="G36" s="21">
        <f t="shared" si="12"/>
        <v>11.211644064237259</v>
      </c>
      <c r="H36" s="20">
        <v>199804.53</v>
      </c>
      <c r="I36" s="21">
        <f t="shared" si="13"/>
        <v>6.6726009127154038</v>
      </c>
      <c r="J36" s="20">
        <v>104863.841</v>
      </c>
      <c r="K36" s="28">
        <f t="shared" si="14"/>
        <v>10.822191671268595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ht="15.95" customHeight="1">
      <c r="A37" s="39" t="s">
        <v>10</v>
      </c>
      <c r="B37" s="20">
        <v>333654.47039999999</v>
      </c>
      <c r="C37" s="21">
        <f t="shared" si="10"/>
        <v>7.3588021266165624</v>
      </c>
      <c r="D37" s="20">
        <f t="shared" si="9"/>
        <v>239312.7684</v>
      </c>
      <c r="E37" s="21">
        <f t="shared" si="11"/>
        <v>6.7126217188685056</v>
      </c>
      <c r="F37" s="20">
        <v>48704.458400000003</v>
      </c>
      <c r="G37" s="21">
        <f t="shared" si="12"/>
        <v>8.533955835301585</v>
      </c>
      <c r="H37" s="20">
        <v>190608.31</v>
      </c>
      <c r="I37" s="21">
        <f t="shared" si="13"/>
        <v>6.3654872253253751</v>
      </c>
      <c r="J37" s="20">
        <v>94341.70199999999</v>
      </c>
      <c r="K37" s="28">
        <f t="shared" si="14"/>
        <v>9.7362825155117427</v>
      </c>
      <c r="L37" s="46"/>
      <c r="M37" s="46"/>
      <c r="N37" s="46"/>
      <c r="O37" s="46"/>
      <c r="P37" s="46"/>
      <c r="Q37" s="46"/>
      <c r="R37" s="46"/>
      <c r="S37" s="46"/>
      <c r="T37" s="46"/>
      <c r="U37" s="47"/>
      <c r="V37" s="47"/>
    </row>
    <row r="38" spans="1:22" ht="15.95" customHeight="1">
      <c r="A38" s="39" t="s">
        <v>11</v>
      </c>
      <c r="B38" s="20">
        <v>311819.70050000004</v>
      </c>
      <c r="C38" s="21">
        <f>B38/$B$32*100</f>
        <v>6.877232822354955</v>
      </c>
      <c r="D38" s="20">
        <f t="shared" si="9"/>
        <v>230074.50150000001</v>
      </c>
      <c r="E38" s="21">
        <f t="shared" si="11"/>
        <v>6.4534922480414743</v>
      </c>
      <c r="F38" s="20">
        <v>41796.177500000005</v>
      </c>
      <c r="G38" s="21">
        <f t="shared" si="12"/>
        <v>7.3234924396454399</v>
      </c>
      <c r="H38" s="20">
        <v>188278.32400000002</v>
      </c>
      <c r="I38" s="21">
        <f t="shared" si="13"/>
        <v>6.2876758428196124</v>
      </c>
      <c r="J38" s="20">
        <v>81745.199000000008</v>
      </c>
      <c r="K38" s="28">
        <f>J38/$J$32*100</f>
        <v>8.4362941825103821</v>
      </c>
      <c r="L38" s="44"/>
      <c r="M38" s="43"/>
      <c r="N38" s="43"/>
      <c r="O38" s="44"/>
      <c r="P38" s="44"/>
      <c r="Q38" s="44"/>
      <c r="R38" s="47"/>
      <c r="S38" s="47"/>
      <c r="T38" s="47"/>
    </row>
    <row r="39" spans="1:22" ht="15.95" customHeight="1">
      <c r="A39" s="39" t="s">
        <v>12</v>
      </c>
      <c r="B39" s="20">
        <v>298802.30079999997</v>
      </c>
      <c r="C39" s="21">
        <f t="shared" si="10"/>
        <v>6.590132012704367</v>
      </c>
      <c r="D39" s="20">
        <f t="shared" si="9"/>
        <v>235003.90780000002</v>
      </c>
      <c r="E39" s="21">
        <f t="shared" si="11"/>
        <v>6.5917600053857051</v>
      </c>
      <c r="F39" s="20">
        <v>31077.984799999998</v>
      </c>
      <c r="G39" s="21">
        <f t="shared" si="12"/>
        <v>5.4454593777676408</v>
      </c>
      <c r="H39" s="20">
        <v>203925.92300000001</v>
      </c>
      <c r="I39" s="21">
        <f t="shared" si="13"/>
        <v>6.8102374852869003</v>
      </c>
      <c r="J39" s="20">
        <v>63798.393000000004</v>
      </c>
      <c r="K39" s="28">
        <f t="shared" si="14"/>
        <v>6.5841421674123168</v>
      </c>
      <c r="L39" s="49"/>
      <c r="M39" s="36"/>
      <c r="N39" s="36"/>
      <c r="O39" s="35"/>
      <c r="P39" s="35"/>
      <c r="Q39" s="35"/>
    </row>
    <row r="40" spans="1:22" ht="15.95" customHeight="1">
      <c r="A40" s="39" t="s">
        <v>13</v>
      </c>
      <c r="B40" s="20">
        <v>289084.67819999997</v>
      </c>
      <c r="C40" s="21">
        <f t="shared" si="10"/>
        <v>6.375808308997331</v>
      </c>
      <c r="D40" s="20">
        <f t="shared" si="9"/>
        <v>233096.68420000002</v>
      </c>
      <c r="E40" s="21">
        <f t="shared" si="11"/>
        <v>6.5382631917986433</v>
      </c>
      <c r="F40" s="20">
        <v>25347.011200000004</v>
      </c>
      <c r="G40" s="21">
        <f>F40/$F$32*100</f>
        <v>4.4412828156548114</v>
      </c>
      <c r="H40" s="20">
        <v>207749.67300000001</v>
      </c>
      <c r="I40" s="21">
        <f t="shared" si="13"/>
        <v>6.9379340782520131</v>
      </c>
      <c r="J40" s="20">
        <v>55987.993999999999</v>
      </c>
      <c r="K40" s="28">
        <f>J40/$J$32*100</f>
        <v>5.7780908707877288</v>
      </c>
      <c r="L40" s="49"/>
      <c r="M40" s="36"/>
      <c r="N40" s="36"/>
      <c r="O40" s="35"/>
      <c r="P40" s="35"/>
      <c r="Q40" s="35"/>
    </row>
    <row r="41" spans="1:22" ht="15.95" customHeight="1">
      <c r="A41" s="39" t="s">
        <v>14</v>
      </c>
      <c r="B41" s="20">
        <v>276879.4901</v>
      </c>
      <c r="C41" s="21">
        <f t="shared" si="10"/>
        <v>6.1066209546712829</v>
      </c>
      <c r="D41" s="20">
        <f t="shared" si="9"/>
        <v>220786.23910000001</v>
      </c>
      <c r="E41" s="21">
        <f t="shared" si="11"/>
        <v>6.1929604246304599</v>
      </c>
      <c r="F41" s="20">
        <v>21665.389100000004</v>
      </c>
      <c r="G41" s="21">
        <f t="shared" si="12"/>
        <v>3.7961919669765671</v>
      </c>
      <c r="H41" s="20">
        <v>199120.85</v>
      </c>
      <c r="I41" s="21">
        <f t="shared" si="13"/>
        <v>6.6497689789649259</v>
      </c>
      <c r="J41" s="20">
        <v>56093.251000000004</v>
      </c>
      <c r="K41" s="28">
        <f t="shared" ref="K41:K51" si="15">J41/$J$32*100</f>
        <v>5.7889536373799118</v>
      </c>
      <c r="L41" s="49"/>
      <c r="M41" s="36"/>
      <c r="N41" s="36"/>
      <c r="O41" s="35"/>
      <c r="P41" s="35"/>
      <c r="Q41" s="35"/>
    </row>
    <row r="42" spans="1:22" ht="15.95" customHeight="1">
      <c r="A42" s="39" t="s">
        <v>15</v>
      </c>
      <c r="B42" s="20">
        <v>253608.51289999997</v>
      </c>
      <c r="C42" s="21">
        <f>B42/$B$32*100</f>
        <v>5.5933758712096182</v>
      </c>
      <c r="D42" s="20">
        <f t="shared" si="9"/>
        <v>202689.34270000001</v>
      </c>
      <c r="E42" s="21">
        <f t="shared" si="11"/>
        <v>5.6853501511338571</v>
      </c>
      <c r="F42" s="20">
        <v>16762.805700000001</v>
      </c>
      <c r="G42" s="21">
        <f t="shared" si="12"/>
        <v>2.9371652661585017</v>
      </c>
      <c r="H42" s="20">
        <v>185926.53700000001</v>
      </c>
      <c r="I42" s="21">
        <f t="shared" si="13"/>
        <v>6.2091364018834527</v>
      </c>
      <c r="J42" s="20">
        <v>50919.170199999993</v>
      </c>
      <c r="K42" s="28">
        <f t="shared" si="15"/>
        <v>5.2549764951519169</v>
      </c>
      <c r="L42" s="50"/>
      <c r="M42" s="36"/>
      <c r="N42" s="36"/>
      <c r="O42" s="35"/>
      <c r="P42" s="35"/>
      <c r="Q42" s="35"/>
    </row>
    <row r="43" spans="1:22" ht="15.95" customHeight="1">
      <c r="A43" s="39" t="s">
        <v>16</v>
      </c>
      <c r="B43" s="20">
        <v>211985.98370000001</v>
      </c>
      <c r="C43" s="21">
        <f t="shared" ref="C43:C52" si="16">B43/$B$32*100</f>
        <v>4.6753844052930278</v>
      </c>
      <c r="D43" s="20">
        <f t="shared" si="9"/>
        <v>168789.57709999999</v>
      </c>
      <c r="E43" s="21">
        <f>D43/$D$32*100</f>
        <v>4.734476094757718</v>
      </c>
      <c r="F43" s="20">
        <v>12498.5311</v>
      </c>
      <c r="G43" s="21">
        <f t="shared" si="12"/>
        <v>2.1899825173611482</v>
      </c>
      <c r="H43" s="20">
        <v>156291.046</v>
      </c>
      <c r="I43" s="21">
        <f t="shared" si="13"/>
        <v>5.2194401007266711</v>
      </c>
      <c r="J43" s="20">
        <v>43196.406600000002</v>
      </c>
      <c r="K43" s="28">
        <f t="shared" si="15"/>
        <v>4.45796937511808</v>
      </c>
      <c r="L43" s="50"/>
      <c r="M43" s="36"/>
      <c r="N43" s="36"/>
      <c r="O43" s="53"/>
      <c r="P43" s="53"/>
      <c r="Q43" s="35"/>
    </row>
    <row r="44" spans="1:22" ht="15.95" customHeight="1">
      <c r="A44" s="39" t="s">
        <v>17</v>
      </c>
      <c r="B44" s="20">
        <v>191819.64850000001</v>
      </c>
      <c r="C44" s="21">
        <f t="shared" si="16"/>
        <v>4.230612692275324</v>
      </c>
      <c r="D44" s="20">
        <f t="shared" si="9"/>
        <v>156522.9185</v>
      </c>
      <c r="E44" s="21">
        <f t="shared" ref="E44:E52" si="17">D44/$D$32*100</f>
        <v>4.3904015203552555</v>
      </c>
      <c r="F44" s="20">
        <v>11756.5185</v>
      </c>
      <c r="G44" s="21">
        <f t="shared" si="12"/>
        <v>2.0599676693233904</v>
      </c>
      <c r="H44" s="20">
        <v>144766.39999999999</v>
      </c>
      <c r="I44" s="21">
        <f>H44/$H$32*100</f>
        <v>4.8345671280352009</v>
      </c>
      <c r="J44" s="20">
        <v>35296.730000000003</v>
      </c>
      <c r="K44" s="28">
        <f t="shared" si="15"/>
        <v>3.6427044230529027</v>
      </c>
      <c r="L44" s="50"/>
      <c r="M44" s="36"/>
      <c r="N44" s="36"/>
      <c r="O44" s="53"/>
      <c r="P44" s="53"/>
      <c r="Q44" s="35"/>
    </row>
    <row r="45" spans="1:22" ht="15.95" customHeight="1">
      <c r="A45" s="39" t="s">
        <v>18</v>
      </c>
      <c r="B45" s="20">
        <v>178872.49049999999</v>
      </c>
      <c r="C45" s="21">
        <f t="shared" si="16"/>
        <v>3.9450610744300119</v>
      </c>
      <c r="D45" s="20">
        <f t="shared" si="9"/>
        <v>153945.5447</v>
      </c>
      <c r="E45" s="21">
        <f t="shared" si="17"/>
        <v>4.3181072777070524</v>
      </c>
      <c r="F45" s="20">
        <v>10389.0497</v>
      </c>
      <c r="G45" s="21">
        <f t="shared" si="12"/>
        <v>1.8203608914487623</v>
      </c>
      <c r="H45" s="20">
        <v>143556.495</v>
      </c>
      <c r="I45" s="21">
        <f t="shared" ref="I45:I52" si="18">H45/$H$32*100</f>
        <v>4.7941615716281518</v>
      </c>
      <c r="J45" s="20">
        <v>24926.945800000001</v>
      </c>
      <c r="K45" s="28">
        <f t="shared" si="15"/>
        <v>2.5725186361133163</v>
      </c>
      <c r="L45" s="50"/>
      <c r="M45" s="36"/>
      <c r="N45" s="36"/>
      <c r="O45" s="53"/>
      <c r="P45" s="53"/>
      <c r="Q45" s="35"/>
    </row>
    <row r="46" spans="1:22" ht="15.95" customHeight="1">
      <c r="A46" s="39" t="s">
        <v>19</v>
      </c>
      <c r="B46" s="20">
        <v>167896.2102</v>
      </c>
      <c r="C46" s="21">
        <f t="shared" si="16"/>
        <v>3.7029774760381011</v>
      </c>
      <c r="D46" s="20">
        <f t="shared" si="9"/>
        <v>150236.27100000001</v>
      </c>
      <c r="E46" s="21">
        <f t="shared" si="17"/>
        <v>4.2140637226292466</v>
      </c>
      <c r="F46" s="20">
        <v>6964.188000000001</v>
      </c>
      <c r="G46" s="21">
        <f t="shared" si="12"/>
        <v>1.2202593925310394</v>
      </c>
      <c r="H46" s="20">
        <v>143272.08300000001</v>
      </c>
      <c r="I46" s="21">
        <f t="shared" si="18"/>
        <v>4.7846634497848335</v>
      </c>
      <c r="J46" s="20">
        <v>17659.939200000001</v>
      </c>
      <c r="K46" s="28">
        <f t="shared" si="15"/>
        <v>1.8225466958181491</v>
      </c>
      <c r="L46" s="50"/>
      <c r="M46" s="36"/>
      <c r="N46" s="36"/>
      <c r="O46" s="53"/>
      <c r="P46" s="53"/>
      <c r="Q46" s="35"/>
    </row>
    <row r="47" spans="1:22" ht="15.95" customHeight="1">
      <c r="A47" s="39" t="s">
        <v>20</v>
      </c>
      <c r="B47" s="20">
        <v>135549.01056</v>
      </c>
      <c r="C47" s="21">
        <f t="shared" si="16"/>
        <v>2.989554870863492</v>
      </c>
      <c r="D47" s="20">
        <f t="shared" si="9"/>
        <v>124434.23306</v>
      </c>
      <c r="E47" s="21">
        <f t="shared" si="17"/>
        <v>3.4903274948253933</v>
      </c>
      <c r="F47" s="20">
        <v>4876.1410599999999</v>
      </c>
      <c r="G47" s="21">
        <f t="shared" si="12"/>
        <v>0.85439349537537712</v>
      </c>
      <c r="H47" s="20">
        <v>119558.092</v>
      </c>
      <c r="I47" s="21">
        <f t="shared" si="18"/>
        <v>3.9927194533663086</v>
      </c>
      <c r="J47" s="20">
        <v>11114.7775</v>
      </c>
      <c r="K47" s="28">
        <f t="shared" si="15"/>
        <v>1.1470708238553227</v>
      </c>
      <c r="L47" s="50"/>
      <c r="M47" s="36"/>
      <c r="N47" s="36"/>
      <c r="O47" s="53"/>
      <c r="P47" s="53"/>
      <c r="Q47" s="35"/>
    </row>
    <row r="48" spans="1:22" ht="15.95" customHeight="1">
      <c r="A48" s="39" t="s">
        <v>21</v>
      </c>
      <c r="B48" s="20">
        <v>73911.075450000004</v>
      </c>
      <c r="C48" s="21">
        <f t="shared" si="16"/>
        <v>1.6301204612961699</v>
      </c>
      <c r="D48" s="20">
        <f t="shared" si="9"/>
        <v>65850.298849999992</v>
      </c>
      <c r="E48" s="21">
        <f t="shared" si="17"/>
        <v>1.847072971533481</v>
      </c>
      <c r="F48" s="20">
        <v>2280.2298499999997</v>
      </c>
      <c r="G48" s="21">
        <f t="shared" si="12"/>
        <v>0.39954003131336235</v>
      </c>
      <c r="H48" s="20">
        <v>63570.068999999996</v>
      </c>
      <c r="I48" s="21">
        <f t="shared" si="18"/>
        <v>2.1229633804137533</v>
      </c>
      <c r="J48" s="20">
        <v>8060.7766000000001</v>
      </c>
      <c r="K48" s="28">
        <f t="shared" si="15"/>
        <v>0.83189084581096717</v>
      </c>
      <c r="L48" s="49"/>
      <c r="M48" s="36"/>
      <c r="N48" s="36"/>
      <c r="O48" s="35"/>
      <c r="P48" s="35"/>
      <c r="Q48" s="35"/>
    </row>
    <row r="49" spans="1:21" ht="15.95" customHeight="1">
      <c r="A49" s="39" t="s">
        <v>28</v>
      </c>
      <c r="B49" s="20">
        <v>59190.185890000001</v>
      </c>
      <c r="C49" s="21">
        <f t="shared" si="16"/>
        <v>1.3054489133023814</v>
      </c>
      <c r="D49" s="20">
        <f t="shared" si="9"/>
        <v>54789.405780000008</v>
      </c>
      <c r="E49" s="21">
        <f t="shared" si="17"/>
        <v>1.5368196091735475</v>
      </c>
      <c r="F49" s="20">
        <v>1389.26198</v>
      </c>
      <c r="G49" s="21">
        <f t="shared" si="12"/>
        <v>0.24342536125981507</v>
      </c>
      <c r="H49" s="20">
        <v>53400.143800000005</v>
      </c>
      <c r="I49" s="21">
        <f t="shared" si="18"/>
        <v>1.7833321810021716</v>
      </c>
      <c r="J49" s="20">
        <v>4400.7801100000006</v>
      </c>
      <c r="K49" s="28">
        <f t="shared" si="15"/>
        <v>0.45417071699220407</v>
      </c>
      <c r="L49" s="48"/>
      <c r="M49" s="36"/>
      <c r="N49" s="36"/>
      <c r="O49" s="36"/>
      <c r="P49" s="36"/>
      <c r="Q49" s="36"/>
    </row>
    <row r="50" spans="1:21" ht="15.95" customHeight="1">
      <c r="A50" s="39" t="s">
        <v>29</v>
      </c>
      <c r="B50" s="20">
        <v>31756.220026999996</v>
      </c>
      <c r="C50" s="21">
        <f t="shared" si="16"/>
        <v>0.70038845632080293</v>
      </c>
      <c r="D50" s="20">
        <f t="shared" si="9"/>
        <v>29841.443716999998</v>
      </c>
      <c r="E50" s="21">
        <f t="shared" si="17"/>
        <v>0.83703984771222228</v>
      </c>
      <c r="F50" s="20">
        <v>741.86641699999996</v>
      </c>
      <c r="G50" s="21">
        <f t="shared" si="12"/>
        <v>0.12998923397065079</v>
      </c>
      <c r="H50" s="20">
        <v>29099.577299999997</v>
      </c>
      <c r="I50" s="21">
        <f t="shared" si="18"/>
        <v>0.97179911812616282</v>
      </c>
      <c r="J50" s="20">
        <v>1914.77631</v>
      </c>
      <c r="K50" s="28">
        <f t="shared" si="15"/>
        <v>0.19760935739922408</v>
      </c>
      <c r="L50" s="48"/>
      <c r="M50" s="36"/>
      <c r="N50" s="36"/>
      <c r="O50" s="36"/>
      <c r="P50" s="36"/>
      <c r="Q50" s="36"/>
    </row>
    <row r="51" spans="1:21" ht="15.95" customHeight="1">
      <c r="A51" s="39" t="s">
        <v>30</v>
      </c>
      <c r="B51" s="20">
        <v>13994.543962</v>
      </c>
      <c r="C51" s="21">
        <f t="shared" si="16"/>
        <v>0.30865188092679774</v>
      </c>
      <c r="D51" s="20">
        <f t="shared" si="9"/>
        <v>13392.626935</v>
      </c>
      <c r="E51" s="21">
        <f t="shared" si="17"/>
        <v>0.37565750894796113</v>
      </c>
      <c r="F51" s="20">
        <v>192.68113499999998</v>
      </c>
      <c r="G51" s="21">
        <f t="shared" si="12"/>
        <v>3.3761432739508344E-2</v>
      </c>
      <c r="H51" s="20">
        <v>13199.9458</v>
      </c>
      <c r="I51" s="21">
        <f t="shared" si="18"/>
        <v>0.44082068806384844</v>
      </c>
      <c r="J51" s="20">
        <v>601.91702699999996</v>
      </c>
      <c r="K51" s="28">
        <f t="shared" si="15"/>
        <v>6.2119233610698592E-2</v>
      </c>
      <c r="L51" s="48"/>
      <c r="M51" s="36"/>
      <c r="N51" s="36"/>
      <c r="O51" s="36"/>
      <c r="P51" s="36"/>
      <c r="Q51" s="36"/>
    </row>
    <row r="52" spans="1:21" ht="15.95" customHeight="1" thickBot="1">
      <c r="A52" s="40" t="s">
        <v>31</v>
      </c>
      <c r="B52" s="45">
        <v>4847.3451000000005</v>
      </c>
      <c r="C52" s="30">
        <f t="shared" si="16"/>
        <v>0.10690896299863986</v>
      </c>
      <c r="D52" s="29">
        <f t="shared" si="9"/>
        <v>4628.1580800000002</v>
      </c>
      <c r="E52" s="30">
        <f t="shared" si="17"/>
        <v>0.12981787245984977</v>
      </c>
      <c r="F52" s="29">
        <v>73.50018</v>
      </c>
      <c r="G52" s="30">
        <f>F52/$F$32*100</f>
        <v>1.2878642132826116E-2</v>
      </c>
      <c r="H52" s="29">
        <v>4554.6579000000002</v>
      </c>
      <c r="I52" s="30">
        <f t="shared" si="18"/>
        <v>0.1521057328412245</v>
      </c>
      <c r="J52" s="29">
        <v>219.18701999999999</v>
      </c>
      <c r="K52" s="31">
        <f>J52/$J$32*100</f>
        <v>2.2620608969436684E-2</v>
      </c>
      <c r="L52" s="43"/>
      <c r="M52" s="36"/>
      <c r="N52" s="36"/>
      <c r="O52" s="36"/>
      <c r="P52" s="36"/>
      <c r="Q52" s="36"/>
    </row>
    <row r="53" spans="1:21" ht="5.45" customHeight="1">
      <c r="A53" s="13"/>
      <c r="B53" s="14"/>
      <c r="C53" s="15"/>
      <c r="D53" s="14"/>
      <c r="E53" s="15"/>
      <c r="F53" s="14"/>
      <c r="G53" s="15"/>
      <c r="H53" s="14"/>
      <c r="I53" s="15"/>
      <c r="J53" s="14"/>
      <c r="K53" s="16"/>
      <c r="L53" s="36"/>
      <c r="M53" s="36"/>
      <c r="N53" s="36"/>
      <c r="O53" s="36"/>
      <c r="P53" s="36"/>
      <c r="Q53" s="36"/>
    </row>
    <row r="54" spans="1:21" ht="14.25" customHeight="1">
      <c r="A54" s="55" t="s">
        <v>24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6"/>
      <c r="M54" s="36"/>
      <c r="N54" s="36"/>
      <c r="O54" s="36"/>
      <c r="P54" s="36"/>
      <c r="Q54" s="36"/>
    </row>
    <row r="55" spans="1:21" ht="15.95" customHeight="1">
      <c r="A55" s="41" t="s">
        <v>26</v>
      </c>
      <c r="B55" s="42">
        <v>4591815.038346</v>
      </c>
      <c r="C55" s="18">
        <v>100</v>
      </c>
      <c r="D55" s="17">
        <f t="shared" ref="D55:D75" si="19">F55+H55</f>
        <v>3646623.8412840012</v>
      </c>
      <c r="E55" s="18">
        <v>100</v>
      </c>
      <c r="F55" s="42">
        <v>555178.62548400019</v>
      </c>
      <c r="G55" s="18">
        <v>100</v>
      </c>
      <c r="H55" s="42">
        <v>3091445.2158000008</v>
      </c>
      <c r="I55" s="18">
        <v>100</v>
      </c>
      <c r="J55" s="42">
        <v>945191.19706200005</v>
      </c>
      <c r="K55" s="27">
        <v>100</v>
      </c>
      <c r="L55" s="46"/>
      <c r="M55" s="46"/>
      <c r="N55" s="46"/>
      <c r="Q55" s="46"/>
      <c r="R55" s="46"/>
      <c r="S55" s="46"/>
      <c r="T55" s="46"/>
      <c r="U55" s="46"/>
    </row>
    <row r="56" spans="1:21" ht="15.95" customHeight="1">
      <c r="A56" s="39" t="s">
        <v>6</v>
      </c>
      <c r="B56" s="20">
        <v>457474.35400000005</v>
      </c>
      <c r="C56" s="21">
        <f t="shared" ref="C56:C66" si="20">B56/$B$55*100</f>
        <v>9.9628218946028184</v>
      </c>
      <c r="D56" s="20">
        <f t="shared" si="19"/>
        <v>354057.37400000001</v>
      </c>
      <c r="E56" s="21">
        <f t="shared" ref="E56:E75" si="21">D56/$D$55*100</f>
        <v>9.7091827786474951</v>
      </c>
      <c r="F56" s="20">
        <v>106197.625</v>
      </c>
      <c r="G56" s="21">
        <f t="shared" ref="G56:G75" si="22">F56/$F$55*100</f>
        <v>19.128550726789559</v>
      </c>
      <c r="H56" s="20">
        <v>247859.74900000001</v>
      </c>
      <c r="I56" s="21">
        <f t="shared" ref="I56:I75" si="23">H56/$H$55*100</f>
        <v>8.0176012090791371</v>
      </c>
      <c r="J56" s="20">
        <v>103416.98000000001</v>
      </c>
      <c r="K56" s="28">
        <f t="shared" ref="K56:K67" si="24">J56/$J$55*100</f>
        <v>10.941382052801361</v>
      </c>
      <c r="L56" s="46"/>
      <c r="M56" s="46"/>
      <c r="N56" s="46"/>
      <c r="O56" s="53"/>
      <c r="P56" s="53"/>
      <c r="Q56" s="46"/>
      <c r="R56" s="46"/>
      <c r="S56" s="46"/>
      <c r="T56" s="46"/>
      <c r="U56" s="46"/>
    </row>
    <row r="57" spans="1:21" ht="15.95" customHeight="1">
      <c r="A57" s="39" t="s">
        <v>7</v>
      </c>
      <c r="B57" s="20">
        <v>423523.00400000002</v>
      </c>
      <c r="C57" s="21">
        <f t="shared" si="20"/>
        <v>9.2234334454498335</v>
      </c>
      <c r="D57" s="20">
        <f t="shared" si="19"/>
        <v>325070.20799999998</v>
      </c>
      <c r="E57" s="21">
        <f t="shared" si="21"/>
        <v>8.9142785806374949</v>
      </c>
      <c r="F57" s="20">
        <v>81533.614999999991</v>
      </c>
      <c r="G57" s="21">
        <f t="shared" si="22"/>
        <v>14.686014781084133</v>
      </c>
      <c r="H57" s="20">
        <v>243536.59299999999</v>
      </c>
      <c r="I57" s="21">
        <f t="shared" si="23"/>
        <v>7.8777586533092689</v>
      </c>
      <c r="J57" s="20">
        <v>98452.796000000002</v>
      </c>
      <c r="K57" s="28">
        <f t="shared" si="24"/>
        <v>10.416177838518523</v>
      </c>
      <c r="L57" s="46"/>
      <c r="M57" s="46"/>
      <c r="N57" s="46"/>
      <c r="O57" s="35"/>
      <c r="P57" s="35"/>
      <c r="Q57" s="46"/>
      <c r="R57" s="46"/>
      <c r="S57" s="46"/>
      <c r="T57" s="46"/>
      <c r="U57" s="46"/>
    </row>
    <row r="58" spans="1:21" ht="15.95" customHeight="1">
      <c r="A58" s="39" t="s">
        <v>8</v>
      </c>
      <c r="B58" s="20">
        <v>381264.97399999999</v>
      </c>
      <c r="C58" s="21">
        <f t="shared" si="20"/>
        <v>8.3031431104275057</v>
      </c>
      <c r="D58" s="20">
        <f t="shared" si="19"/>
        <v>286188.42499999993</v>
      </c>
      <c r="E58" s="21">
        <f t="shared" si="21"/>
        <v>7.8480380060047832</v>
      </c>
      <c r="F58" s="20">
        <v>68103.573999999993</v>
      </c>
      <c r="G58" s="21">
        <f t="shared" si="22"/>
        <v>12.266966139164284</v>
      </c>
      <c r="H58" s="20">
        <v>218084.85099999997</v>
      </c>
      <c r="I58" s="21">
        <f t="shared" si="23"/>
        <v>7.0544627440070684</v>
      </c>
      <c r="J58" s="20">
        <v>95076.548999999999</v>
      </c>
      <c r="K58" s="28">
        <f t="shared" si="24"/>
        <v>10.058975294684577</v>
      </c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5.95" customHeight="1">
      <c r="A59" s="39" t="s">
        <v>9</v>
      </c>
      <c r="B59" s="20">
        <v>351839.32899999997</v>
      </c>
      <c r="C59" s="21">
        <f t="shared" si="20"/>
        <v>7.6623149247478111</v>
      </c>
      <c r="D59" s="20">
        <f t="shared" si="19"/>
        <v>252057.391</v>
      </c>
      <c r="E59" s="21">
        <f t="shared" si="21"/>
        <v>6.912075442123168</v>
      </c>
      <c r="F59" s="20">
        <v>61062.775000000001</v>
      </c>
      <c r="G59" s="21">
        <f t="shared" si="22"/>
        <v>10.998761875381275</v>
      </c>
      <c r="H59" s="20">
        <v>190994.61600000001</v>
      </c>
      <c r="I59" s="21">
        <f t="shared" si="23"/>
        <v>6.1781659601745398</v>
      </c>
      <c r="J59" s="20">
        <v>99781.937999999995</v>
      </c>
      <c r="K59" s="28">
        <f t="shared" si="24"/>
        <v>10.556799334373697</v>
      </c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5.95" customHeight="1">
      <c r="A60" s="39" t="s">
        <v>10</v>
      </c>
      <c r="B60" s="20">
        <v>320999.10729999997</v>
      </c>
      <c r="C60" s="21">
        <f t="shared" si="20"/>
        <v>6.990680256485807</v>
      </c>
      <c r="D60" s="20">
        <f t="shared" si="19"/>
        <v>230540.16930000001</v>
      </c>
      <c r="E60" s="21">
        <f t="shared" si="21"/>
        <v>6.3220167292830851</v>
      </c>
      <c r="F60" s="20">
        <v>46639.1803</v>
      </c>
      <c r="G60" s="21">
        <f t="shared" si="22"/>
        <v>8.4007521469941935</v>
      </c>
      <c r="H60" s="20">
        <v>183900.989</v>
      </c>
      <c r="I60" s="21">
        <f t="shared" si="23"/>
        <v>5.9487060634328692</v>
      </c>
      <c r="J60" s="20">
        <v>90458.937999999995</v>
      </c>
      <c r="K60" s="28">
        <f t="shared" si="24"/>
        <v>9.5704380532932873</v>
      </c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5.95" customHeight="1">
      <c r="A61" s="39" t="s">
        <v>11</v>
      </c>
      <c r="B61" s="20">
        <v>304848.05240000004</v>
      </c>
      <c r="C61" s="21">
        <f t="shared" si="20"/>
        <v>6.6389445100516973</v>
      </c>
      <c r="D61" s="20">
        <f t="shared" si="19"/>
        <v>226748.7084</v>
      </c>
      <c r="E61" s="21">
        <f t="shared" si="21"/>
        <v>6.2180449168609684</v>
      </c>
      <c r="F61" s="20">
        <v>40833.197399999997</v>
      </c>
      <c r="G61" s="21">
        <f t="shared" si="22"/>
        <v>7.3549656859361168</v>
      </c>
      <c r="H61" s="20">
        <v>185915.511</v>
      </c>
      <c r="I61" s="21">
        <f t="shared" si="23"/>
        <v>6.0138704722894145</v>
      </c>
      <c r="J61" s="20">
        <v>78099.343999999997</v>
      </c>
      <c r="K61" s="28">
        <f t="shared" si="24"/>
        <v>8.2628090742657498</v>
      </c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5.95" customHeight="1">
      <c r="A62" s="39" t="s">
        <v>12</v>
      </c>
      <c r="B62" s="20">
        <v>297692.71840000001</v>
      </c>
      <c r="C62" s="21">
        <f t="shared" si="20"/>
        <v>6.4831164999893112</v>
      </c>
      <c r="D62" s="20">
        <f t="shared" si="19"/>
        <v>235053.90239999996</v>
      </c>
      <c r="E62" s="21">
        <f t="shared" si="21"/>
        <v>6.445795141766963</v>
      </c>
      <c r="F62" s="20">
        <v>30828.0344</v>
      </c>
      <c r="G62" s="21">
        <f t="shared" si="22"/>
        <v>5.552813632391624</v>
      </c>
      <c r="H62" s="20">
        <v>204225.86799999996</v>
      </c>
      <c r="I62" s="21">
        <f t="shared" si="23"/>
        <v>6.6061616410417479</v>
      </c>
      <c r="J62" s="20">
        <v>62638.816000000006</v>
      </c>
      <c r="K62" s="28">
        <f t="shared" si="24"/>
        <v>6.6271053089263159</v>
      </c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5.95" customHeight="1">
      <c r="A63" s="39" t="s">
        <v>13</v>
      </c>
      <c r="B63" s="20">
        <v>291638.90710000001</v>
      </c>
      <c r="C63" s="21">
        <f t="shared" si="20"/>
        <v>6.3512773198515022</v>
      </c>
      <c r="D63" s="20">
        <f t="shared" si="19"/>
        <v>236367.80809999999</v>
      </c>
      <c r="E63" s="21">
        <f t="shared" si="21"/>
        <v>6.4818258857423929</v>
      </c>
      <c r="F63" s="20">
        <v>25280.140099999997</v>
      </c>
      <c r="G63" s="21">
        <f t="shared" si="22"/>
        <v>4.5535146598918459</v>
      </c>
      <c r="H63" s="20">
        <v>211087.66800000001</v>
      </c>
      <c r="I63" s="21">
        <f t="shared" si="23"/>
        <v>6.8281225532044552</v>
      </c>
      <c r="J63" s="20">
        <v>55271.099000000002</v>
      </c>
      <c r="K63" s="28">
        <f t="shared" si="24"/>
        <v>5.847610427583624</v>
      </c>
      <c r="L63" s="44"/>
      <c r="M63" s="43"/>
      <c r="N63" s="43"/>
      <c r="O63" s="44"/>
      <c r="P63" s="44"/>
      <c r="Q63" s="44"/>
      <c r="R63" s="46"/>
      <c r="S63" s="46"/>
      <c r="T63" s="46"/>
      <c r="U63" s="46"/>
    </row>
    <row r="64" spans="1:21" ht="15.95" customHeight="1">
      <c r="A64" s="39" t="s">
        <v>14</v>
      </c>
      <c r="B64" s="20">
        <v>281848.9975</v>
      </c>
      <c r="C64" s="21">
        <f t="shared" si="20"/>
        <v>6.1380738367354564</v>
      </c>
      <c r="D64" s="20">
        <f t="shared" si="19"/>
        <v>226326.08750000002</v>
      </c>
      <c r="E64" s="21">
        <f t="shared" si="21"/>
        <v>6.206455542184715</v>
      </c>
      <c r="F64" s="20">
        <v>21758.349500000004</v>
      </c>
      <c r="G64" s="21">
        <f t="shared" si="22"/>
        <v>3.9191619599964338</v>
      </c>
      <c r="H64" s="20">
        <v>204567.73800000001</v>
      </c>
      <c r="I64" s="21">
        <f t="shared" si="23"/>
        <v>6.6172202229067221</v>
      </c>
      <c r="J64" s="20">
        <v>55522.909999999996</v>
      </c>
      <c r="K64" s="28">
        <f t="shared" si="24"/>
        <v>5.874251704055804</v>
      </c>
      <c r="L64" s="49"/>
      <c r="M64" s="36"/>
      <c r="N64" s="36"/>
      <c r="O64" s="35"/>
      <c r="P64" s="35"/>
      <c r="Q64" s="35"/>
      <c r="R64" s="46"/>
      <c r="S64" s="46"/>
      <c r="T64" s="46"/>
      <c r="U64" s="46"/>
    </row>
    <row r="65" spans="1:21" ht="15.95" customHeight="1">
      <c r="A65" s="39" t="s">
        <v>15</v>
      </c>
      <c r="B65" s="20">
        <v>259505.39079999999</v>
      </c>
      <c r="C65" s="21">
        <f t="shared" si="20"/>
        <v>5.6514774361093476</v>
      </c>
      <c r="D65" s="20">
        <f t="shared" si="19"/>
        <v>209062.25159999999</v>
      </c>
      <c r="E65" s="21">
        <f t="shared" si="21"/>
        <v>5.7330358353163104</v>
      </c>
      <c r="F65" s="20">
        <v>16969.5416</v>
      </c>
      <c r="G65" s="21">
        <f t="shared" si="22"/>
        <v>3.0565913061235186</v>
      </c>
      <c r="H65" s="20">
        <v>192092.71</v>
      </c>
      <c r="I65" s="21">
        <f t="shared" si="23"/>
        <v>6.2136863696706479</v>
      </c>
      <c r="J65" s="20">
        <v>50443.139199999998</v>
      </c>
      <c r="K65" s="28">
        <f t="shared" si="24"/>
        <v>5.3368185565836548</v>
      </c>
      <c r="L65" s="46"/>
      <c r="M65" s="46"/>
      <c r="N65" s="46"/>
      <c r="O65" s="35"/>
      <c r="P65" s="35"/>
      <c r="Q65" s="35"/>
      <c r="R65" s="46"/>
      <c r="S65" s="46"/>
      <c r="T65" s="46"/>
      <c r="U65" s="46"/>
    </row>
    <row r="66" spans="1:21" ht="15.95" customHeight="1">
      <c r="A66" s="39" t="s">
        <v>16</v>
      </c>
      <c r="B66" s="20">
        <v>218662.04199999999</v>
      </c>
      <c r="C66" s="21">
        <f t="shared" si="20"/>
        <v>4.7619958594578629</v>
      </c>
      <c r="D66" s="20">
        <f t="shared" si="19"/>
        <v>176214.49590000001</v>
      </c>
      <c r="E66" s="21">
        <f>D66/$D$55*100</f>
        <v>4.8322641316893735</v>
      </c>
      <c r="F66" s="20">
        <v>12822.3109</v>
      </c>
      <c r="G66" s="21">
        <f t="shared" si="22"/>
        <v>2.3095829542827975</v>
      </c>
      <c r="H66" s="20">
        <v>163392.185</v>
      </c>
      <c r="I66" s="21">
        <f t="shared" si="23"/>
        <v>5.2853010030688043</v>
      </c>
      <c r="J66" s="20">
        <v>42447.5461</v>
      </c>
      <c r="K66" s="28">
        <f t="shared" si="24"/>
        <v>4.490895200033866</v>
      </c>
      <c r="L66" s="46"/>
      <c r="M66" s="46"/>
      <c r="N66" s="46"/>
      <c r="R66" s="47"/>
      <c r="S66" s="47"/>
      <c r="T66" s="47"/>
      <c r="U66" s="47"/>
    </row>
    <row r="67" spans="1:21" ht="15.95" customHeight="1">
      <c r="A67" s="39" t="s">
        <v>17</v>
      </c>
      <c r="B67" s="20">
        <v>204140.72779999999</v>
      </c>
      <c r="C67" s="21">
        <f t="shared" ref="C67:C75" si="25">B67/$B$55*100</f>
        <v>4.4457524115242393</v>
      </c>
      <c r="D67" s="20">
        <f t="shared" si="19"/>
        <v>167958.71739999996</v>
      </c>
      <c r="E67" s="21">
        <f t="shared" si="21"/>
        <v>4.6058690095345991</v>
      </c>
      <c r="F67" s="20">
        <v>12351.484399999999</v>
      </c>
      <c r="G67" s="21">
        <f t="shared" si="22"/>
        <v>2.224776645396259</v>
      </c>
      <c r="H67" s="20">
        <v>155607.23299999998</v>
      </c>
      <c r="I67" s="21">
        <f t="shared" si="23"/>
        <v>5.0334785880956368</v>
      </c>
      <c r="J67" s="20">
        <v>36182.010399999999</v>
      </c>
      <c r="K67" s="28">
        <f t="shared" si="24"/>
        <v>3.8280096675113904</v>
      </c>
      <c r="L67" s="46"/>
      <c r="M67" s="46"/>
      <c r="N67" s="46"/>
    </row>
    <row r="68" spans="1:21" ht="15.95" customHeight="1">
      <c r="A68" s="39" t="s">
        <v>18</v>
      </c>
      <c r="B68" s="20">
        <v>197181.17990000002</v>
      </c>
      <c r="C68" s="21">
        <f t="shared" si="25"/>
        <v>4.2941882077860409</v>
      </c>
      <c r="D68" s="20">
        <f t="shared" si="19"/>
        <v>170989.72129999998</v>
      </c>
      <c r="E68" s="21">
        <f t="shared" si="21"/>
        <v>4.688987094424121</v>
      </c>
      <c r="F68" s="20">
        <v>11309.076300000001</v>
      </c>
      <c r="G68" s="21">
        <f t="shared" si="22"/>
        <v>2.0370157965178937</v>
      </c>
      <c r="H68" s="20">
        <v>159680.64499999999</v>
      </c>
      <c r="I68" s="21">
        <f t="shared" si="23"/>
        <v>5.1652425921666545</v>
      </c>
      <c r="J68" s="20">
        <v>26191.458599999998</v>
      </c>
      <c r="K68" s="28">
        <f t="shared" ref="K68:K75" si="26">J68/$J$55*100</f>
        <v>2.7710222737381209</v>
      </c>
      <c r="L68" s="46"/>
      <c r="M68" s="46"/>
      <c r="N68" s="46"/>
    </row>
    <row r="69" spans="1:21" ht="15.95" customHeight="1">
      <c r="A69" s="39" t="s">
        <v>19</v>
      </c>
      <c r="B69" s="20">
        <v>189533.6128</v>
      </c>
      <c r="C69" s="21">
        <f t="shared" si="25"/>
        <v>4.1276404040061507</v>
      </c>
      <c r="D69" s="20">
        <f t="shared" si="19"/>
        <v>170058.7016</v>
      </c>
      <c r="E69" s="21">
        <f t="shared" si="21"/>
        <v>4.6634560898423008</v>
      </c>
      <c r="F69" s="20">
        <v>7734.5695999999998</v>
      </c>
      <c r="G69" s="21">
        <f t="shared" si="22"/>
        <v>1.3931677562797138</v>
      </c>
      <c r="H69" s="20">
        <v>162324.13200000001</v>
      </c>
      <c r="I69" s="21">
        <f t="shared" si="23"/>
        <v>5.2507523397270992</v>
      </c>
      <c r="J69" s="20">
        <v>19474.911199999999</v>
      </c>
      <c r="K69" s="28">
        <f t="shared" si="26"/>
        <v>2.0604202896234272</v>
      </c>
      <c r="L69" s="46"/>
      <c r="M69" s="46"/>
      <c r="N69" s="46"/>
    </row>
    <row r="70" spans="1:21" ht="15.95" customHeight="1">
      <c r="A70" s="39" t="s">
        <v>20</v>
      </c>
      <c r="B70" s="20">
        <v>158245.88726000002</v>
      </c>
      <c r="C70" s="21">
        <f t="shared" si="25"/>
        <v>3.4462600505137324</v>
      </c>
      <c r="D70" s="20">
        <f t="shared" si="19"/>
        <v>145558.55215999999</v>
      </c>
      <c r="E70" s="21">
        <f t="shared" si="21"/>
        <v>3.9915976666446578</v>
      </c>
      <c r="F70" s="20">
        <v>5577.8221600000006</v>
      </c>
      <c r="G70" s="21">
        <f t="shared" si="22"/>
        <v>1.0046896447314233</v>
      </c>
      <c r="H70" s="20">
        <v>139980.72999999998</v>
      </c>
      <c r="I70" s="21">
        <f t="shared" si="23"/>
        <v>4.5280029315924955</v>
      </c>
      <c r="J70" s="20">
        <v>12687.335099999998</v>
      </c>
      <c r="K70" s="28">
        <f t="shared" si="26"/>
        <v>1.3423035613785737</v>
      </c>
      <c r="L70" s="51"/>
      <c r="M70" s="47"/>
      <c r="N70" s="47"/>
    </row>
    <row r="71" spans="1:21" ht="15.95" customHeight="1">
      <c r="A71" s="39" t="s">
        <v>21</v>
      </c>
      <c r="B71" s="20">
        <v>91257.305330000003</v>
      </c>
      <c r="C71" s="21">
        <f t="shared" si="25"/>
        <v>1.9873907064617187</v>
      </c>
      <c r="D71" s="20">
        <f t="shared" si="19"/>
        <v>81722.275929999989</v>
      </c>
      <c r="E71" s="21">
        <f t="shared" si="21"/>
        <v>2.2410393692052706</v>
      </c>
      <c r="F71" s="20">
        <v>2752.0739300000005</v>
      </c>
      <c r="G71" s="21">
        <f t="shared" si="22"/>
        <v>0.4957096335617685</v>
      </c>
      <c r="H71" s="20">
        <v>78970.20199999999</v>
      </c>
      <c r="I71" s="21">
        <f t="shared" si="23"/>
        <v>2.5544752207282495</v>
      </c>
      <c r="J71" s="20">
        <v>9535.0293999999994</v>
      </c>
      <c r="K71" s="28">
        <f t="shared" si="26"/>
        <v>1.0087937159844862</v>
      </c>
      <c r="L71" s="52"/>
    </row>
    <row r="72" spans="1:21" ht="15.95" customHeight="1">
      <c r="A72" s="39" t="s">
        <v>28</v>
      </c>
      <c r="B72" s="20">
        <v>80635.063569999998</v>
      </c>
      <c r="C72" s="21">
        <f t="shared" si="25"/>
        <v>1.7560607928808309</v>
      </c>
      <c r="D72" s="20">
        <f t="shared" si="19"/>
        <v>75028.132089999999</v>
      </c>
      <c r="E72" s="21">
        <f t="shared" si="21"/>
        <v>2.0574683695256621</v>
      </c>
      <c r="F72" s="20">
        <v>1840.5300899999997</v>
      </c>
      <c r="G72" s="21">
        <f t="shared" si="22"/>
        <v>0.33152034417669463</v>
      </c>
      <c r="H72" s="20">
        <v>73187.601999999999</v>
      </c>
      <c r="I72" s="21">
        <f t="shared" si="23"/>
        <v>2.3674235475999077</v>
      </c>
      <c r="J72" s="20">
        <v>5606.9314799999993</v>
      </c>
      <c r="K72" s="28">
        <f t="shared" si="26"/>
        <v>0.59320606216270244</v>
      </c>
      <c r="L72" s="48"/>
      <c r="M72" s="36"/>
      <c r="N72" s="36"/>
      <c r="O72" s="36"/>
      <c r="P72" s="36"/>
      <c r="Q72" s="36"/>
    </row>
    <row r="73" spans="1:21" ht="15.95" customHeight="1">
      <c r="A73" s="39" t="s">
        <v>29</v>
      </c>
      <c r="B73" s="20">
        <v>48167.601239999996</v>
      </c>
      <c r="C73" s="21">
        <f t="shared" si="25"/>
        <v>1.0489882723444859</v>
      </c>
      <c r="D73" s="20">
        <f t="shared" si="19"/>
        <v>45488.747130000003</v>
      </c>
      <c r="E73" s="21">
        <f t="shared" si="21"/>
        <v>1.2474208777723315</v>
      </c>
      <c r="F73" s="20">
        <v>1104.30763</v>
      </c>
      <c r="G73" s="21">
        <f t="shared" si="22"/>
        <v>0.19891032891211791</v>
      </c>
      <c r="H73" s="20">
        <v>44384.4395</v>
      </c>
      <c r="I73" s="21">
        <f t="shared" si="23"/>
        <v>1.4357181318677918</v>
      </c>
      <c r="J73" s="20">
        <v>2678.8541100000002</v>
      </c>
      <c r="K73" s="28">
        <f>J73/$J$55*100</f>
        <v>0.28341928260936605</v>
      </c>
      <c r="L73" s="48"/>
      <c r="M73" s="36"/>
      <c r="N73" s="36"/>
      <c r="O73" s="36"/>
      <c r="P73" s="36"/>
      <c r="Q73" s="36"/>
    </row>
    <row r="74" spans="1:21" ht="15.95" customHeight="1">
      <c r="A74" s="39" t="s">
        <v>30</v>
      </c>
      <c r="B74" s="20">
        <v>24704.694776</v>
      </c>
      <c r="C74" s="21">
        <f t="shared" si="25"/>
        <v>0.53801589501520475</v>
      </c>
      <c r="D74" s="20">
        <f t="shared" si="19"/>
        <v>23799.549343999999</v>
      </c>
      <c r="E74" s="21">
        <f t="shared" si="21"/>
        <v>0.65264612912803244</v>
      </c>
      <c r="F74" s="20">
        <v>329.39754400000004</v>
      </c>
      <c r="G74" s="21">
        <f t="shared" si="22"/>
        <v>5.9331813020148956E-2</v>
      </c>
      <c r="H74" s="20">
        <v>23470.1518</v>
      </c>
      <c r="I74" s="21">
        <f t="shared" si="23"/>
        <v>0.75919675626295768</v>
      </c>
      <c r="J74" s="20">
        <v>905.14543199999991</v>
      </c>
      <c r="K74" s="28">
        <f t="shared" si="26"/>
        <v>9.5763210111723743E-2</v>
      </c>
      <c r="L74" s="48"/>
      <c r="M74" s="36"/>
      <c r="N74" s="36"/>
      <c r="O74" s="36"/>
      <c r="P74" s="36"/>
      <c r="Q74" s="36"/>
    </row>
    <row r="75" spans="1:21" ht="15.95" customHeight="1" thickBot="1">
      <c r="A75" s="40" t="s">
        <v>31</v>
      </c>
      <c r="B75" s="45">
        <v>8652.0891699999993</v>
      </c>
      <c r="C75" s="30">
        <f t="shared" si="25"/>
        <v>0.1884241655586488</v>
      </c>
      <c r="D75" s="29">
        <f t="shared" si="19"/>
        <v>8332.6231299999999</v>
      </c>
      <c r="E75" s="30">
        <f t="shared" si="21"/>
        <v>0.22850240366623681</v>
      </c>
      <c r="F75" s="29">
        <v>151.02063000000001</v>
      </c>
      <c r="G75" s="30">
        <f t="shared" si="22"/>
        <v>2.7202169368163526E-2</v>
      </c>
      <c r="H75" s="29">
        <v>8181.6025</v>
      </c>
      <c r="I75" s="30">
        <f t="shared" si="23"/>
        <v>0.26465299977450107</v>
      </c>
      <c r="J75" s="29">
        <v>319.46604000000002</v>
      </c>
      <c r="K75" s="31">
        <f t="shared" si="26"/>
        <v>3.379909175974314E-2</v>
      </c>
      <c r="L75" s="43"/>
      <c r="M75" s="36"/>
      <c r="N75" s="36"/>
      <c r="O75" s="36"/>
      <c r="P75" s="36"/>
      <c r="Q75" s="36"/>
    </row>
    <row r="76" spans="1:21">
      <c r="A76" s="32" t="s">
        <v>23</v>
      </c>
      <c r="B76" s="33"/>
      <c r="C76" s="33"/>
      <c r="D76" s="33"/>
      <c r="E76" s="33"/>
      <c r="G76" s="37"/>
    </row>
    <row r="77" spans="1:21">
      <c r="A77" s="38" t="s">
        <v>32</v>
      </c>
      <c r="B77" s="33"/>
      <c r="C77" s="33"/>
      <c r="D77" s="33"/>
      <c r="E77" s="33"/>
    </row>
    <row r="78" spans="1:21">
      <c r="A78" s="33"/>
      <c r="B78" s="33"/>
      <c r="C78" s="33"/>
      <c r="D78" s="33"/>
      <c r="E78" s="33"/>
    </row>
    <row r="79" spans="1:21">
      <c r="A79" s="33"/>
      <c r="B79" s="33"/>
      <c r="C79" s="33"/>
      <c r="D79" s="33"/>
      <c r="E79" s="33"/>
    </row>
    <row r="80" spans="1:21">
      <c r="A80" s="33"/>
      <c r="B80" s="33"/>
      <c r="C80" s="33"/>
      <c r="D80" s="33"/>
      <c r="E80" s="33"/>
    </row>
    <row r="81" spans="1:5">
      <c r="A81" s="33"/>
      <c r="B81" s="33"/>
      <c r="C81" s="33"/>
      <c r="D81" s="33"/>
      <c r="E81" s="33"/>
    </row>
    <row r="82" spans="1:5">
      <c r="A82" s="33"/>
      <c r="B82" s="33"/>
      <c r="C82" s="33"/>
      <c r="D82" s="33"/>
      <c r="E82" s="33"/>
    </row>
    <row r="83" spans="1:5">
      <c r="A83" s="32"/>
      <c r="B83" s="33"/>
      <c r="C83" s="33"/>
      <c r="D83" s="33"/>
      <c r="E83" s="33"/>
    </row>
    <row r="84" spans="1:5">
      <c r="A84" s="33"/>
      <c r="B84" s="33"/>
      <c r="C84" s="33"/>
      <c r="D84" s="33"/>
      <c r="E84" s="33"/>
    </row>
    <row r="85" spans="1:5">
      <c r="A85" s="33"/>
      <c r="B85" s="33"/>
      <c r="C85" s="33"/>
      <c r="D85" s="33"/>
      <c r="E85" s="33"/>
    </row>
    <row r="86" spans="1:5">
      <c r="A86" s="33"/>
      <c r="B86" s="33"/>
      <c r="C86" s="33"/>
      <c r="D86" s="33"/>
      <c r="E86" s="33"/>
    </row>
    <row r="87" spans="1:5">
      <c r="A87" s="33"/>
      <c r="B87" s="33"/>
      <c r="C87" s="33"/>
      <c r="D87" s="33"/>
      <c r="E87" s="33"/>
    </row>
    <row r="88" spans="1:5">
      <c r="A88" s="33"/>
      <c r="B88" s="33"/>
      <c r="C88" s="33"/>
      <c r="D88" s="33"/>
      <c r="E88" s="33"/>
    </row>
    <row r="89" spans="1:5">
      <c r="A89" s="33"/>
      <c r="B89" s="33"/>
      <c r="C89" s="33"/>
      <c r="D89" s="33"/>
      <c r="E89" s="33"/>
    </row>
    <row r="90" spans="1:5">
      <c r="A90" s="33"/>
      <c r="B90" s="33"/>
      <c r="C90" s="33"/>
      <c r="D90" s="33"/>
      <c r="E90" s="33"/>
    </row>
    <row r="91" spans="1:5">
      <c r="A91" s="33"/>
      <c r="B91" s="33"/>
      <c r="C91" s="33"/>
      <c r="D91" s="33"/>
      <c r="E91" s="33"/>
    </row>
    <row r="92" spans="1:5">
      <c r="A92" s="33"/>
      <c r="B92" s="33"/>
      <c r="C92" s="33"/>
      <c r="D92" s="33"/>
      <c r="E92" s="33"/>
    </row>
    <row r="93" spans="1:5">
      <c r="A93" s="33"/>
      <c r="B93" s="33"/>
      <c r="C93" s="33"/>
      <c r="D93" s="33"/>
      <c r="E93" s="33"/>
    </row>
    <row r="94" spans="1:5">
      <c r="A94" s="33"/>
      <c r="B94" s="33"/>
      <c r="C94" s="33"/>
      <c r="D94" s="33"/>
      <c r="E94" s="33"/>
    </row>
    <row r="95" spans="1:5">
      <c r="A95" s="33"/>
      <c r="B95" s="33"/>
      <c r="C95" s="33"/>
      <c r="D95" s="33"/>
      <c r="E95" s="33"/>
    </row>
    <row r="96" spans="1:5">
      <c r="A96" s="33"/>
      <c r="B96" s="33"/>
      <c r="C96" s="33"/>
      <c r="D96" s="33"/>
      <c r="E96" s="33"/>
    </row>
    <row r="97" spans="1:5">
      <c r="A97" s="33"/>
      <c r="B97" s="33"/>
      <c r="C97" s="33"/>
      <c r="D97" s="33"/>
      <c r="E97" s="33"/>
    </row>
    <row r="98" spans="1:5">
      <c r="A98" s="33"/>
      <c r="B98" s="33"/>
      <c r="C98" s="33"/>
      <c r="D98" s="33"/>
      <c r="E98" s="33"/>
    </row>
    <row r="99" spans="1:5">
      <c r="A99" s="33"/>
      <c r="B99" s="33"/>
      <c r="C99" s="33"/>
      <c r="D99" s="33"/>
      <c r="E99" s="33"/>
    </row>
    <row r="100" spans="1:5">
      <c r="A100" s="33"/>
      <c r="B100" s="33"/>
      <c r="C100" s="33"/>
      <c r="D100" s="33"/>
      <c r="E100" s="33"/>
    </row>
    <row r="101" spans="1:5">
      <c r="A101" s="33"/>
      <c r="B101" s="33"/>
      <c r="C101" s="33"/>
      <c r="D101" s="33"/>
      <c r="E101" s="33"/>
    </row>
    <row r="102" spans="1:5">
      <c r="A102" s="33"/>
      <c r="B102" s="33"/>
      <c r="C102" s="33"/>
      <c r="D102" s="33"/>
      <c r="E102" s="33"/>
    </row>
    <row r="103" spans="1:5">
      <c r="A103" s="33"/>
      <c r="B103" s="33"/>
      <c r="C103" s="33"/>
      <c r="D103" s="33"/>
      <c r="E103" s="33"/>
    </row>
    <row r="104" spans="1:5">
      <c r="A104" s="33"/>
      <c r="B104" s="33"/>
      <c r="C104" s="33"/>
      <c r="D104" s="33"/>
      <c r="E104" s="33"/>
    </row>
    <row r="105" spans="1:5">
      <c r="A105" s="33"/>
      <c r="B105" s="33"/>
      <c r="C105" s="33"/>
      <c r="D105" s="33"/>
      <c r="E105" s="33"/>
    </row>
    <row r="106" spans="1:5">
      <c r="A106" s="33"/>
      <c r="B106" s="33"/>
      <c r="C106" s="33"/>
      <c r="D106" s="33"/>
      <c r="E106" s="33"/>
    </row>
    <row r="107" spans="1:5">
      <c r="A107" s="33"/>
      <c r="B107" s="33"/>
      <c r="C107" s="33"/>
      <c r="D107" s="33"/>
      <c r="E107" s="33"/>
    </row>
    <row r="108" spans="1:5">
      <c r="A108" s="33"/>
      <c r="B108" s="33"/>
      <c r="C108" s="33"/>
      <c r="D108" s="33"/>
      <c r="E108" s="33"/>
    </row>
    <row r="109" spans="1:5">
      <c r="A109" s="33"/>
      <c r="B109" s="33"/>
      <c r="C109" s="33"/>
      <c r="D109" s="33"/>
      <c r="E109" s="33"/>
    </row>
    <row r="110" spans="1:5">
      <c r="A110" s="33"/>
      <c r="B110" s="33"/>
      <c r="C110" s="33"/>
      <c r="D110" s="33"/>
      <c r="E110" s="33"/>
    </row>
    <row r="111" spans="1:5">
      <c r="A111" s="33"/>
      <c r="B111" s="33"/>
      <c r="C111" s="33"/>
      <c r="D111" s="33"/>
      <c r="E111" s="33"/>
    </row>
    <row r="112" spans="1:5">
      <c r="A112" s="33"/>
      <c r="B112" s="33"/>
      <c r="C112" s="33"/>
      <c r="D112" s="33"/>
      <c r="E112" s="33"/>
    </row>
    <row r="113" spans="1:5">
      <c r="A113" s="33"/>
      <c r="B113" s="33"/>
      <c r="C113" s="33"/>
      <c r="D113" s="33"/>
      <c r="E113" s="33"/>
    </row>
    <row r="114" spans="1:5">
      <c r="A114" s="33"/>
      <c r="B114" s="33"/>
      <c r="C114" s="33"/>
      <c r="D114" s="33"/>
      <c r="E114" s="33"/>
    </row>
    <row r="115" spans="1:5">
      <c r="A115" s="33"/>
      <c r="B115" s="33"/>
      <c r="C115" s="33"/>
      <c r="D115" s="33"/>
      <c r="E115" s="33"/>
    </row>
    <row r="116" spans="1:5">
      <c r="A116" s="33"/>
      <c r="B116" s="33"/>
      <c r="C116" s="33"/>
      <c r="D116" s="33"/>
      <c r="E116" s="33"/>
    </row>
    <row r="117" spans="1:5">
      <c r="A117" s="33"/>
      <c r="B117" s="33"/>
      <c r="C117" s="33"/>
      <c r="D117" s="33"/>
      <c r="E117" s="33"/>
    </row>
    <row r="118" spans="1:5">
      <c r="A118" s="33"/>
      <c r="B118" s="33"/>
      <c r="C118" s="33"/>
      <c r="D118" s="33"/>
      <c r="E118" s="33"/>
    </row>
    <row r="119" spans="1:5">
      <c r="A119" s="33"/>
      <c r="B119" s="33"/>
      <c r="C119" s="33"/>
      <c r="D119" s="33"/>
      <c r="E119" s="33"/>
    </row>
    <row r="120" spans="1:5">
      <c r="A120" s="33"/>
      <c r="B120" s="33"/>
      <c r="C120" s="33"/>
      <c r="D120" s="33"/>
      <c r="E120" s="33"/>
    </row>
    <row r="121" spans="1:5">
      <c r="A121" s="33"/>
      <c r="B121" s="33"/>
      <c r="C121" s="33"/>
      <c r="D121" s="33"/>
      <c r="E121" s="33"/>
    </row>
    <row r="122" spans="1:5">
      <c r="A122" s="33"/>
      <c r="B122" s="33"/>
      <c r="C122" s="33"/>
      <c r="D122" s="33"/>
      <c r="E122" s="33"/>
    </row>
    <row r="123" spans="1:5">
      <c r="A123" s="33"/>
      <c r="B123" s="33"/>
      <c r="C123" s="33"/>
      <c r="D123" s="33"/>
      <c r="E123" s="33"/>
    </row>
    <row r="124" spans="1:5">
      <c r="A124" s="33"/>
      <c r="B124" s="33"/>
      <c r="C124" s="33"/>
      <c r="D124" s="33"/>
      <c r="E124" s="33"/>
    </row>
    <row r="125" spans="1:5">
      <c r="A125" s="33"/>
      <c r="B125" s="33"/>
      <c r="C125" s="33"/>
      <c r="D125" s="33"/>
      <c r="E125" s="33"/>
    </row>
    <row r="126" spans="1:5">
      <c r="A126" s="33"/>
      <c r="B126" s="33"/>
      <c r="C126" s="33"/>
      <c r="D126" s="33"/>
      <c r="E126" s="33"/>
    </row>
    <row r="127" spans="1:5">
      <c r="A127" s="33"/>
      <c r="B127" s="33"/>
      <c r="C127" s="33"/>
      <c r="D127" s="33"/>
      <c r="E127" s="33"/>
    </row>
    <row r="128" spans="1:5">
      <c r="A128" s="33"/>
      <c r="B128" s="33"/>
      <c r="C128" s="33"/>
      <c r="D128" s="33"/>
      <c r="E128" s="33"/>
    </row>
    <row r="129" spans="1:5">
      <c r="A129" s="33"/>
      <c r="B129" s="33"/>
      <c r="C129" s="33"/>
      <c r="D129" s="33"/>
      <c r="E129" s="33"/>
    </row>
    <row r="130" spans="1:5">
      <c r="A130" s="33"/>
      <c r="B130" s="33"/>
      <c r="C130" s="33"/>
      <c r="D130" s="33"/>
      <c r="E130" s="33"/>
    </row>
    <row r="131" spans="1:5">
      <c r="A131" s="33"/>
      <c r="B131" s="33"/>
      <c r="C131" s="33"/>
      <c r="D131" s="33"/>
      <c r="E131" s="33"/>
    </row>
    <row r="132" spans="1:5">
      <c r="A132" s="33"/>
      <c r="B132" s="33"/>
      <c r="C132" s="33"/>
      <c r="D132" s="33"/>
      <c r="E132" s="33"/>
    </row>
    <row r="133" spans="1:5">
      <c r="A133" s="33"/>
      <c r="B133" s="33"/>
      <c r="C133" s="33"/>
      <c r="D133" s="33"/>
      <c r="E133" s="33"/>
    </row>
    <row r="134" spans="1:5">
      <c r="A134" s="33"/>
      <c r="B134" s="33"/>
      <c r="C134" s="33"/>
      <c r="D134" s="33"/>
      <c r="E134" s="33"/>
    </row>
    <row r="135" spans="1:5">
      <c r="A135" s="33"/>
      <c r="B135" s="33"/>
      <c r="C135" s="33"/>
      <c r="D135" s="33"/>
      <c r="E135" s="33"/>
    </row>
    <row r="136" spans="1:5">
      <c r="A136" s="33"/>
      <c r="B136" s="33"/>
      <c r="C136" s="33"/>
      <c r="D136" s="33"/>
      <c r="E136" s="33"/>
    </row>
    <row r="137" spans="1:5">
      <c r="A137" s="33"/>
      <c r="B137" s="33"/>
      <c r="C137" s="33"/>
      <c r="D137" s="33"/>
      <c r="E137" s="33"/>
    </row>
    <row r="138" spans="1:5">
      <c r="A138" s="33"/>
      <c r="B138" s="33"/>
      <c r="C138" s="33"/>
      <c r="D138" s="33"/>
      <c r="E138" s="33"/>
    </row>
    <row r="139" spans="1:5">
      <c r="A139" s="33"/>
      <c r="B139" s="33"/>
      <c r="C139" s="33"/>
      <c r="D139" s="33"/>
      <c r="E139" s="33"/>
    </row>
    <row r="140" spans="1:5">
      <c r="A140" s="33"/>
      <c r="B140" s="33"/>
      <c r="C140" s="33"/>
      <c r="D140" s="33"/>
      <c r="E140" s="33"/>
    </row>
    <row r="141" spans="1:5">
      <c r="A141" s="33"/>
      <c r="B141" s="33"/>
      <c r="C141" s="33"/>
      <c r="D141" s="33"/>
      <c r="E141" s="33"/>
    </row>
    <row r="142" spans="1:5">
      <c r="A142" s="33"/>
      <c r="B142" s="33"/>
      <c r="C142" s="33"/>
      <c r="D142" s="33"/>
      <c r="E142" s="33"/>
    </row>
    <row r="143" spans="1:5">
      <c r="A143" s="33"/>
      <c r="B143" s="33"/>
      <c r="C143" s="33"/>
      <c r="D143" s="33"/>
      <c r="E143" s="33"/>
    </row>
    <row r="144" spans="1:5">
      <c r="A144" s="33"/>
      <c r="B144" s="33"/>
      <c r="C144" s="33"/>
      <c r="D144" s="33"/>
      <c r="E144" s="33"/>
    </row>
    <row r="145" spans="1:5">
      <c r="A145" s="33"/>
      <c r="B145" s="33"/>
      <c r="C145" s="33"/>
      <c r="D145" s="33"/>
      <c r="E145" s="33"/>
    </row>
    <row r="146" spans="1:5">
      <c r="A146" s="33"/>
      <c r="B146" s="33"/>
      <c r="C146" s="33"/>
      <c r="D146" s="33"/>
      <c r="E146" s="33"/>
    </row>
    <row r="147" spans="1:5">
      <c r="A147" s="33"/>
      <c r="B147" s="33"/>
      <c r="C147" s="33"/>
      <c r="D147" s="33"/>
      <c r="E147" s="33"/>
    </row>
    <row r="148" spans="1:5">
      <c r="A148" s="33"/>
      <c r="B148" s="33"/>
      <c r="C148" s="33"/>
      <c r="D148" s="33"/>
      <c r="E148" s="33"/>
    </row>
    <row r="149" spans="1:5">
      <c r="A149" s="33"/>
      <c r="B149" s="33"/>
      <c r="C149" s="33"/>
      <c r="D149" s="33"/>
      <c r="E149" s="33"/>
    </row>
    <row r="150" spans="1:5">
      <c r="A150" s="33"/>
      <c r="B150" s="33"/>
      <c r="C150" s="33"/>
      <c r="D150" s="33"/>
      <c r="E150" s="33"/>
    </row>
    <row r="151" spans="1:5">
      <c r="A151" s="33"/>
      <c r="B151" s="33"/>
      <c r="C151" s="33"/>
      <c r="D151" s="33"/>
      <c r="E151" s="33"/>
    </row>
    <row r="152" spans="1:5">
      <c r="A152" s="33"/>
      <c r="B152" s="33"/>
      <c r="C152" s="33"/>
      <c r="D152" s="33"/>
      <c r="E152" s="33"/>
    </row>
    <row r="153" spans="1:5">
      <c r="A153" s="33"/>
      <c r="B153" s="33"/>
      <c r="C153" s="33"/>
      <c r="D153" s="33"/>
      <c r="E153" s="33"/>
    </row>
    <row r="154" spans="1:5">
      <c r="A154" s="33"/>
      <c r="B154" s="33"/>
      <c r="C154" s="33"/>
      <c r="D154" s="33"/>
      <c r="E154" s="33"/>
    </row>
    <row r="155" spans="1:5">
      <c r="A155" s="33"/>
      <c r="B155" s="33"/>
      <c r="C155" s="33"/>
      <c r="D155" s="33"/>
      <c r="E155" s="33"/>
    </row>
    <row r="156" spans="1:5">
      <c r="A156" s="33"/>
      <c r="B156" s="33"/>
      <c r="C156" s="33"/>
      <c r="D156" s="33"/>
      <c r="E156" s="33"/>
    </row>
    <row r="157" spans="1:5">
      <c r="A157" s="33"/>
      <c r="B157" s="33"/>
      <c r="C157" s="33"/>
      <c r="D157" s="33"/>
      <c r="E157" s="33"/>
    </row>
    <row r="158" spans="1:5">
      <c r="A158" s="33"/>
      <c r="B158" s="33"/>
      <c r="C158" s="33"/>
      <c r="D158" s="33"/>
      <c r="E158" s="33"/>
    </row>
    <row r="159" spans="1:5">
      <c r="A159" s="33"/>
      <c r="B159" s="33"/>
      <c r="C159" s="33"/>
      <c r="D159" s="33"/>
      <c r="E159" s="33"/>
    </row>
    <row r="160" spans="1:5">
      <c r="A160" s="33"/>
      <c r="B160" s="33"/>
      <c r="C160" s="33"/>
      <c r="D160" s="33"/>
      <c r="E160" s="33"/>
    </row>
    <row r="161" spans="1:5">
      <c r="A161" s="33"/>
      <c r="B161" s="33"/>
      <c r="C161" s="33"/>
      <c r="D161" s="33"/>
      <c r="E161" s="33"/>
    </row>
    <row r="162" spans="1:5">
      <c r="A162" s="33"/>
      <c r="B162" s="33"/>
      <c r="C162" s="33"/>
      <c r="D162" s="33"/>
      <c r="E162" s="33"/>
    </row>
    <row r="163" spans="1:5">
      <c r="A163" s="33"/>
      <c r="B163" s="33"/>
      <c r="C163" s="33"/>
      <c r="D163" s="33"/>
      <c r="E163" s="33"/>
    </row>
    <row r="164" spans="1:5">
      <c r="A164" s="33"/>
      <c r="B164" s="33"/>
      <c r="C164" s="33"/>
      <c r="D164" s="33"/>
      <c r="E164" s="33"/>
    </row>
    <row r="165" spans="1:5">
      <c r="A165" s="33"/>
      <c r="B165" s="33"/>
      <c r="C165" s="33"/>
      <c r="D165" s="33"/>
      <c r="E165" s="33"/>
    </row>
    <row r="166" spans="1:5">
      <c r="A166" s="33"/>
      <c r="B166" s="33"/>
      <c r="C166" s="33"/>
      <c r="D166" s="33"/>
      <c r="E166" s="33"/>
    </row>
    <row r="167" spans="1:5">
      <c r="A167" s="33"/>
      <c r="B167" s="33"/>
      <c r="C167" s="33"/>
      <c r="D167" s="33"/>
      <c r="E167" s="33"/>
    </row>
    <row r="168" spans="1:5">
      <c r="A168" s="33"/>
      <c r="B168" s="33"/>
      <c r="C168" s="33"/>
      <c r="D168" s="33"/>
      <c r="E168" s="33"/>
    </row>
    <row r="169" spans="1:5">
      <c r="A169" s="33"/>
      <c r="B169" s="33"/>
      <c r="C169" s="33"/>
      <c r="D169" s="33"/>
      <c r="E169" s="33"/>
    </row>
    <row r="170" spans="1:5">
      <c r="A170" s="33"/>
      <c r="B170" s="33"/>
      <c r="C170" s="33"/>
      <c r="D170" s="33"/>
      <c r="E170" s="33"/>
    </row>
  </sheetData>
  <mergeCells count="17">
    <mergeCell ref="A2:K2"/>
    <mergeCell ref="A4:A6"/>
    <mergeCell ref="B4:B6"/>
    <mergeCell ref="D4:K4"/>
    <mergeCell ref="D5:I5"/>
    <mergeCell ref="J5:J6"/>
    <mergeCell ref="M5:N5"/>
    <mergeCell ref="O5:Q5"/>
    <mergeCell ref="A8:K8"/>
    <mergeCell ref="A31:K31"/>
    <mergeCell ref="A54:K54"/>
    <mergeCell ref="O56:P56"/>
    <mergeCell ref="O43:P43"/>
    <mergeCell ref="O44:P44"/>
    <mergeCell ref="O45:P45"/>
    <mergeCell ref="O46:P46"/>
    <mergeCell ref="O47:P4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rowBreaks count="2" manualBreakCount="2">
    <brk id="30" max="10" man="1"/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A0319</vt:lpstr>
      <vt:lpstr>'A0319'!Print_Area</vt:lpstr>
      <vt:lpstr>'A0319'!Print_Titles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 Cohen</cp:lastModifiedBy>
  <cp:lastPrinted>2017-10-19T08:00:51Z</cp:lastPrinted>
  <dcterms:created xsi:type="dcterms:W3CDTF">2016-01-10T10:50:32Z</dcterms:created>
  <dcterms:modified xsi:type="dcterms:W3CDTF">2019-11-12T06:50:13Z</dcterms:modified>
</cp:coreProperties>
</file>