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C972EE32-4EFD-4C17-8724-E89EB28A8BE9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0320" sheetId="3" r:id="rId1"/>
  </sheets>
  <externalReferences>
    <externalReference r:id="rId2"/>
  </externalReferences>
  <definedNames>
    <definedName name="_xlnm.Print_Area" localSheetId="0">'A0320'!$A$1:$K$77</definedName>
    <definedName name="_xlnm.Print_Titles" localSheetId="0">'A0320'!$2:$6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0" i="3" l="1"/>
  <c r="D37" i="3" l="1"/>
  <c r="D17" i="3"/>
  <c r="D29" i="3"/>
  <c r="D75" i="3" l="1"/>
  <c r="D74" i="3"/>
  <c r="D73" i="3"/>
  <c r="D72" i="3"/>
  <c r="D71" i="3"/>
  <c r="D70" i="3"/>
  <c r="D69" i="3"/>
  <c r="D68" i="3"/>
  <c r="D67" i="3"/>
  <c r="D66" i="3"/>
  <c r="D65" i="3"/>
  <c r="D64" i="3"/>
  <c r="D63" i="3"/>
  <c r="D62" i="3"/>
  <c r="D61" i="3"/>
  <c r="D60" i="3"/>
  <c r="D59" i="3"/>
  <c r="D58" i="3"/>
  <c r="D57" i="3"/>
  <c r="D56" i="3"/>
  <c r="D55" i="3"/>
  <c r="D52" i="3"/>
  <c r="D51" i="3"/>
  <c r="D50" i="3"/>
  <c r="D49" i="3"/>
  <c r="D48" i="3"/>
  <c r="D47" i="3"/>
  <c r="D46" i="3"/>
  <c r="D45" i="3"/>
  <c r="D44" i="3"/>
  <c r="D43" i="3"/>
  <c r="D42" i="3"/>
  <c r="D41" i="3"/>
  <c r="D40" i="3"/>
  <c r="D39" i="3"/>
  <c r="D38" i="3"/>
  <c r="D36" i="3"/>
  <c r="D35" i="3"/>
  <c r="D34" i="3"/>
  <c r="D33" i="3"/>
  <c r="D32" i="3"/>
  <c r="D10" i="3"/>
  <c r="G29" i="3"/>
  <c r="I29" i="3"/>
  <c r="D28" i="3"/>
  <c r="D27" i="3"/>
  <c r="D26" i="3"/>
  <c r="D25" i="3"/>
  <c r="D24" i="3"/>
  <c r="D23" i="3"/>
  <c r="D22" i="3"/>
  <c r="D21" i="3"/>
  <c r="D20" i="3"/>
  <c r="D19" i="3"/>
  <c r="D18" i="3"/>
  <c r="D16" i="3"/>
  <c r="D15" i="3"/>
  <c r="D14" i="3"/>
  <c r="D13" i="3"/>
  <c r="D12" i="3"/>
  <c r="D11" i="3"/>
  <c r="D9" i="3"/>
  <c r="E17" i="3" s="1"/>
  <c r="E66" i="3" l="1"/>
  <c r="C10" i="3"/>
  <c r="C29" i="3" l="1"/>
  <c r="C11" i="3"/>
  <c r="C43" i="3"/>
  <c r="C44" i="3"/>
  <c r="C45" i="3"/>
  <c r="C46" i="3"/>
  <c r="C47" i="3"/>
  <c r="C48" i="3"/>
  <c r="C49" i="3"/>
  <c r="C50" i="3"/>
  <c r="C51" i="3"/>
  <c r="C52" i="3"/>
  <c r="C42" i="3"/>
  <c r="C67" i="3"/>
  <c r="C68" i="3"/>
  <c r="C69" i="3"/>
  <c r="C70" i="3"/>
  <c r="C71" i="3"/>
  <c r="C72" i="3"/>
  <c r="C73" i="3"/>
  <c r="C74" i="3"/>
  <c r="C75" i="3"/>
  <c r="C66" i="3"/>
  <c r="G75" i="3"/>
  <c r="I75" i="3"/>
  <c r="I67" i="3"/>
  <c r="I68" i="3"/>
  <c r="I69" i="3"/>
  <c r="I70" i="3"/>
  <c r="I71" i="3"/>
  <c r="I72" i="3"/>
  <c r="I73" i="3"/>
  <c r="I74" i="3"/>
  <c r="I66" i="3"/>
  <c r="K73" i="3"/>
  <c r="K74" i="3"/>
  <c r="K75" i="3"/>
  <c r="K68" i="3"/>
  <c r="K69" i="3"/>
  <c r="K70" i="3"/>
  <c r="K71" i="3"/>
  <c r="K72" i="3"/>
  <c r="K67" i="3"/>
  <c r="I45" i="3"/>
  <c r="I46" i="3"/>
  <c r="I47" i="3"/>
  <c r="I48" i="3"/>
  <c r="I49" i="3"/>
  <c r="I50" i="3"/>
  <c r="I51" i="3"/>
  <c r="I52" i="3"/>
  <c r="I44" i="3"/>
  <c r="K52" i="3"/>
  <c r="K41" i="3"/>
  <c r="K42" i="3"/>
  <c r="K43" i="3"/>
  <c r="K44" i="3"/>
  <c r="K45" i="3"/>
  <c r="K46" i="3"/>
  <c r="K47" i="3"/>
  <c r="K48" i="3"/>
  <c r="K49" i="3"/>
  <c r="K50" i="3"/>
  <c r="K51" i="3"/>
  <c r="K40" i="3"/>
  <c r="K33" i="3"/>
  <c r="K29" i="3"/>
  <c r="K27" i="3"/>
  <c r="K28" i="3"/>
  <c r="I27" i="3"/>
  <c r="I28" i="3"/>
  <c r="G27" i="3"/>
  <c r="G28" i="3"/>
  <c r="G26" i="3"/>
  <c r="G52" i="3"/>
  <c r="G42" i="3"/>
  <c r="G43" i="3"/>
  <c r="G44" i="3"/>
  <c r="G45" i="3"/>
  <c r="G46" i="3"/>
  <c r="G47" i="3"/>
  <c r="G48" i="3"/>
  <c r="G49" i="3"/>
  <c r="G50" i="3"/>
  <c r="G51" i="3"/>
  <c r="G70" i="3"/>
  <c r="G71" i="3"/>
  <c r="G72" i="3"/>
  <c r="G73" i="3"/>
  <c r="G74" i="3"/>
  <c r="G69" i="3"/>
  <c r="G57" i="3"/>
  <c r="G56" i="3"/>
  <c r="C27" i="3"/>
  <c r="C28" i="3"/>
  <c r="C26" i="3"/>
  <c r="C17" i="3"/>
  <c r="G68" i="3"/>
  <c r="G67" i="3"/>
  <c r="K66" i="3"/>
  <c r="G66" i="3"/>
  <c r="K65" i="3"/>
  <c r="I65" i="3"/>
  <c r="G65" i="3"/>
  <c r="C65" i="3"/>
  <c r="K64" i="3"/>
  <c r="I64" i="3"/>
  <c r="G64" i="3"/>
  <c r="C64" i="3"/>
  <c r="K63" i="3"/>
  <c r="I63" i="3"/>
  <c r="G63" i="3"/>
  <c r="C63" i="3"/>
  <c r="K62" i="3"/>
  <c r="I62" i="3"/>
  <c r="G62" i="3"/>
  <c r="C62" i="3"/>
  <c r="K61" i="3"/>
  <c r="I61" i="3"/>
  <c r="G61" i="3"/>
  <c r="C61" i="3"/>
  <c r="K60" i="3"/>
  <c r="I60" i="3"/>
  <c r="G60" i="3"/>
  <c r="C60" i="3"/>
  <c r="K59" i="3"/>
  <c r="I59" i="3"/>
  <c r="G59" i="3"/>
  <c r="C59" i="3"/>
  <c r="K58" i="3"/>
  <c r="I58" i="3"/>
  <c r="G58" i="3"/>
  <c r="C58" i="3"/>
  <c r="K57" i="3"/>
  <c r="I57" i="3"/>
  <c r="C57" i="3"/>
  <c r="K56" i="3"/>
  <c r="I56" i="3"/>
  <c r="C56" i="3"/>
  <c r="E73" i="3"/>
  <c r="I43" i="3"/>
  <c r="E43" i="3"/>
  <c r="I42" i="3"/>
  <c r="I41" i="3"/>
  <c r="G41" i="3"/>
  <c r="C41" i="3"/>
  <c r="I40" i="3"/>
  <c r="G40" i="3"/>
  <c r="C40" i="3"/>
  <c r="K39" i="3"/>
  <c r="I39" i="3"/>
  <c r="G39" i="3"/>
  <c r="C39" i="3"/>
  <c r="K38" i="3"/>
  <c r="I38" i="3"/>
  <c r="G38" i="3"/>
  <c r="C38" i="3"/>
  <c r="K37" i="3"/>
  <c r="I37" i="3"/>
  <c r="G37" i="3"/>
  <c r="C37" i="3"/>
  <c r="K36" i="3"/>
  <c r="I36" i="3"/>
  <c r="G36" i="3"/>
  <c r="C36" i="3"/>
  <c r="K35" i="3"/>
  <c r="I35" i="3"/>
  <c r="G35" i="3"/>
  <c r="C35" i="3"/>
  <c r="K34" i="3"/>
  <c r="I34" i="3"/>
  <c r="G34" i="3"/>
  <c r="C34" i="3"/>
  <c r="I33" i="3"/>
  <c r="G33" i="3"/>
  <c r="C33" i="3"/>
  <c r="K26" i="3"/>
  <c r="I26" i="3"/>
  <c r="E26" i="3"/>
  <c r="K25" i="3"/>
  <c r="I25" i="3"/>
  <c r="G25" i="3"/>
  <c r="C25" i="3"/>
  <c r="K24" i="3"/>
  <c r="I24" i="3"/>
  <c r="G24" i="3"/>
  <c r="C24" i="3"/>
  <c r="K23" i="3"/>
  <c r="I23" i="3"/>
  <c r="G23" i="3"/>
  <c r="C23" i="3"/>
  <c r="K22" i="3"/>
  <c r="I22" i="3"/>
  <c r="G22" i="3"/>
  <c r="C22" i="3"/>
  <c r="K21" i="3"/>
  <c r="I21" i="3"/>
  <c r="G21" i="3"/>
  <c r="C21" i="3"/>
  <c r="K20" i="3"/>
  <c r="I20" i="3"/>
  <c r="G20" i="3"/>
  <c r="C20" i="3"/>
  <c r="K19" i="3"/>
  <c r="I19" i="3"/>
  <c r="G19" i="3"/>
  <c r="C19" i="3"/>
  <c r="K18" i="3"/>
  <c r="I18" i="3"/>
  <c r="G18" i="3"/>
  <c r="C18" i="3"/>
  <c r="K17" i="3"/>
  <c r="I17" i="3"/>
  <c r="G17" i="3"/>
  <c r="K16" i="3"/>
  <c r="I16" i="3"/>
  <c r="G16" i="3"/>
  <c r="C16" i="3"/>
  <c r="K15" i="3"/>
  <c r="I15" i="3"/>
  <c r="G15" i="3"/>
  <c r="C15" i="3"/>
  <c r="K14" i="3"/>
  <c r="I14" i="3"/>
  <c r="G14" i="3"/>
  <c r="C14" i="3"/>
  <c r="K13" i="3"/>
  <c r="I13" i="3"/>
  <c r="G13" i="3"/>
  <c r="C13" i="3"/>
  <c r="K12" i="3"/>
  <c r="I12" i="3"/>
  <c r="G12" i="3"/>
  <c r="C12" i="3"/>
  <c r="K11" i="3"/>
  <c r="I11" i="3"/>
  <c r="G11" i="3"/>
  <c r="K10" i="3"/>
  <c r="I10" i="3"/>
  <c r="E29" i="3" l="1"/>
  <c r="E27" i="3"/>
  <c r="E52" i="3"/>
  <c r="E50" i="3"/>
  <c r="E48" i="3"/>
  <c r="E46" i="3"/>
  <c r="E44" i="3"/>
  <c r="E74" i="3"/>
  <c r="E72" i="3"/>
  <c r="E70" i="3"/>
  <c r="E68" i="3"/>
  <c r="E75" i="3"/>
  <c r="E28" i="3"/>
  <c r="E51" i="3"/>
  <c r="E49" i="3"/>
  <c r="E47" i="3"/>
  <c r="E45" i="3"/>
  <c r="E71" i="3"/>
  <c r="E69" i="3"/>
  <c r="E57" i="3"/>
  <c r="E59" i="3"/>
  <c r="E61" i="3"/>
  <c r="E63" i="3"/>
  <c r="E65" i="3"/>
  <c r="E67" i="3"/>
  <c r="E41" i="3"/>
  <c r="E34" i="3"/>
  <c r="E36" i="3"/>
  <c r="E38" i="3"/>
  <c r="E40" i="3"/>
  <c r="E42" i="3"/>
  <c r="E33" i="3"/>
  <c r="E35" i="3"/>
  <c r="E37" i="3"/>
  <c r="E39" i="3"/>
  <c r="E12" i="3"/>
  <c r="E18" i="3"/>
  <c r="E22" i="3"/>
  <c r="E24" i="3"/>
  <c r="E11" i="3"/>
  <c r="E13" i="3"/>
  <c r="E15" i="3"/>
  <c r="E19" i="3"/>
  <c r="E21" i="3"/>
  <c r="E23" i="3"/>
  <c r="E25" i="3"/>
  <c r="E56" i="3"/>
  <c r="E58" i="3"/>
  <c r="E60" i="3"/>
  <c r="E62" i="3"/>
  <c r="E64" i="3"/>
  <c r="E10" i="3"/>
  <c r="E14" i="3"/>
  <c r="E16" i="3"/>
  <c r="E20" i="3"/>
</calcChain>
</file>

<file path=xl/sharedStrings.xml><?xml version="1.0" encoding="utf-8"?>
<sst xmlns="http://schemas.openxmlformats.org/spreadsheetml/2006/main" count="82" uniqueCount="34">
  <si>
    <t>גיל</t>
  </si>
  <si>
    <t>קבוצת אוכלוסייה</t>
  </si>
  <si>
    <t>מזה: יהודים ואחרים</t>
  </si>
  <si>
    <t>ערבים</t>
  </si>
  <si>
    <t>%</t>
  </si>
  <si>
    <t>חרדים</t>
  </si>
  <si>
    <t>4-0</t>
  </si>
  <si>
    <t>9-5</t>
  </si>
  <si>
    <t>14-10</t>
  </si>
  <si>
    <t>19-15</t>
  </si>
  <si>
    <t>24-20</t>
  </si>
  <si>
    <t>29-25</t>
  </si>
  <si>
    <t>34-30</t>
  </si>
  <si>
    <t>39-35</t>
  </si>
  <si>
    <t>44-40</t>
  </si>
  <si>
    <t>49-45</t>
  </si>
  <si>
    <t>54-50</t>
  </si>
  <si>
    <t>59-55</t>
  </si>
  <si>
    <t>64-60</t>
  </si>
  <si>
    <t>69-65</t>
  </si>
  <si>
    <t>74-70</t>
  </si>
  <si>
    <t>79-75</t>
  </si>
  <si>
    <t>גברים</t>
  </si>
  <si>
    <t>מקור: הלשכה המרכזית לסטטיסטיקה</t>
  </si>
  <si>
    <t>נשים</t>
  </si>
  <si>
    <t>יהודים  
לא-חרדים ואחרים</t>
  </si>
  <si>
    <t>סך הכול</t>
  </si>
  <si>
    <t>סך הכול ישראל</t>
  </si>
  <si>
    <t>84-80</t>
  </si>
  <si>
    <t>89-85</t>
  </si>
  <si>
    <t>94-90</t>
  </si>
  <si>
    <t>+95</t>
  </si>
  <si>
    <t>1 על פי תחזית אוכלוסייה של הלמ"ס, 2016</t>
  </si>
  <si>
    <r>
      <t>לוח א/3 אוכלוסייה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>, לפי קבוצת אוכלוסייה, גיל ומגדר, 2020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</si>
</sst>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,???,???"/>
    <numFmt numFmtId="165" formatCode="?0.0"/>
    <numFmt numFmtId="166" formatCode="???"/>
  </numFmts>
  <fonts count="12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0"/>
      <color indexed="8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b/>
      <vertAlign val="superscript"/>
      <sz val="11"/>
      <color theme="1"/>
      <name val="Arial"/>
      <family val="2"/>
      <scheme val="minor"/>
    </font>
    <font>
      <sz val="7"/>
      <color theme="1"/>
      <name val="Arial"/>
      <family val="2"/>
      <charset val="177"/>
      <scheme val="minor"/>
    </font>
    <font>
      <b/>
      <sz val="10"/>
      <name val="Albany AMT"/>
      <family val="2"/>
    </font>
    <font>
      <sz val="10"/>
      <name val="Albany AMT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thin">
        <color auto="1"/>
      </top>
      <bottom/>
      <diagonal/>
    </border>
    <border>
      <left style="thin">
        <color theme="0" tint="-0.499984740745262"/>
      </left>
      <right/>
      <top style="thin">
        <color auto="1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auto="1"/>
      </top>
      <bottom/>
      <diagonal/>
    </border>
    <border>
      <left style="dotted">
        <color theme="0" tint="-0.499984740745262"/>
      </left>
      <right/>
      <top style="thin">
        <color auto="1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2" borderId="3" xfId="0" applyFont="1" applyFill="1" applyBorder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49" fontId="2" fillId="2" borderId="20" xfId="0" applyNumberFormat="1" applyFont="1" applyFill="1" applyBorder="1" applyAlignment="1">
      <alignment horizontal="center" vertical="center" wrapText="1"/>
    </xf>
    <xf numFmtId="164" fontId="3" fillId="2" borderId="21" xfId="0" applyNumberFormat="1" applyFont="1" applyFill="1" applyBorder="1" applyAlignment="1">
      <alignment horizontal="center" vertical="center" wrapText="1"/>
    </xf>
    <xf numFmtId="165" fontId="3" fillId="2" borderId="22" xfId="0" applyNumberFormat="1" applyFont="1" applyFill="1" applyBorder="1" applyAlignment="1">
      <alignment horizontal="center" vertical="center" wrapText="1"/>
    </xf>
    <xf numFmtId="165" fontId="3" fillId="2" borderId="23" xfId="0" applyNumberFormat="1" applyFont="1" applyFill="1" applyBorder="1" applyAlignment="1">
      <alignment horizontal="center" vertical="center" wrapText="1"/>
    </xf>
    <xf numFmtId="164" fontId="4" fillId="2" borderId="6" xfId="0" applyNumberFormat="1" applyFont="1" applyFill="1" applyBorder="1" applyAlignment="1">
      <alignment horizontal="center" vertical="center" wrapText="1"/>
    </xf>
    <xf numFmtId="166" fontId="4" fillId="2" borderId="24" xfId="0" applyNumberFormat="1" applyFont="1" applyFill="1" applyBorder="1" applyAlignment="1">
      <alignment horizontal="center" vertical="center" wrapText="1"/>
    </xf>
    <xf numFmtId="166" fontId="5" fillId="2" borderId="25" xfId="0" applyNumberFormat="1" applyFont="1" applyFill="1" applyBorder="1" applyAlignment="1">
      <alignment horizontal="center" vertical="center" wrapText="1"/>
    </xf>
    <xf numFmtId="164" fontId="3" fillId="2" borderId="6" xfId="0" applyNumberFormat="1" applyFont="1" applyFill="1" applyBorder="1" applyAlignment="1">
      <alignment horizontal="center" vertical="center" wrapText="1"/>
    </xf>
    <xf numFmtId="165" fontId="3" fillId="2" borderId="24" xfId="0" applyNumberFormat="1" applyFont="1" applyFill="1" applyBorder="1" applyAlignment="1">
      <alignment horizontal="center" vertical="center" wrapText="1"/>
    </xf>
    <xf numFmtId="165" fontId="6" fillId="2" borderId="25" xfId="0" applyNumberFormat="1" applyFont="1" applyFill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vertical="center" wrapText="1"/>
    </xf>
    <xf numFmtId="164" fontId="3" fillId="2" borderId="8" xfId="0" applyNumberFormat="1" applyFont="1" applyFill="1" applyBorder="1" applyAlignment="1">
      <alignment horizontal="center" vertical="center" wrapText="1"/>
    </xf>
    <xf numFmtId="165" fontId="3" fillId="2" borderId="26" xfId="0" applyNumberFormat="1" applyFont="1" applyFill="1" applyBorder="1" applyAlignment="1">
      <alignment horizontal="center" vertical="center" wrapText="1"/>
    </xf>
    <xf numFmtId="165" fontId="3" fillId="2" borderId="27" xfId="0" applyNumberFormat="1" applyFont="1" applyFill="1" applyBorder="1" applyAlignment="1">
      <alignment horizontal="center" vertical="center" wrapText="1"/>
    </xf>
    <xf numFmtId="166" fontId="4" fillId="2" borderId="25" xfId="0" applyNumberFormat="1" applyFont="1" applyFill="1" applyBorder="1" applyAlignment="1">
      <alignment horizontal="center" vertical="center" wrapText="1"/>
    </xf>
    <xf numFmtId="165" fontId="3" fillId="2" borderId="25" xfId="0" applyNumberFormat="1" applyFont="1" applyFill="1" applyBorder="1" applyAlignment="1">
      <alignment horizontal="center" vertical="center" wrapText="1"/>
    </xf>
    <xf numFmtId="164" fontId="3" fillId="2" borderId="11" xfId="0" applyNumberFormat="1" applyFont="1" applyFill="1" applyBorder="1" applyAlignment="1">
      <alignment horizontal="center" vertical="center" wrapText="1"/>
    </xf>
    <xf numFmtId="165" fontId="3" fillId="2" borderId="12" xfId="0" applyNumberFormat="1" applyFont="1" applyFill="1" applyBorder="1" applyAlignment="1">
      <alignment horizontal="center" vertical="center" wrapText="1"/>
    </xf>
    <xf numFmtId="165" fontId="3" fillId="2" borderId="19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vertical="top"/>
    </xf>
    <xf numFmtId="49" fontId="0" fillId="0" borderId="0" xfId="0" applyNumberFormat="1"/>
    <xf numFmtId="0" fontId="2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165" fontId="3" fillId="2" borderId="0" xfId="0" applyNumberFormat="1" applyFont="1" applyFill="1" applyAlignment="1">
      <alignment horizontal="center" vertical="center" wrapText="1"/>
    </xf>
    <xf numFmtId="49" fontId="9" fillId="0" borderId="0" xfId="0" applyNumberFormat="1" applyFont="1" applyAlignment="1">
      <alignment readingOrder="2"/>
    </xf>
    <xf numFmtId="49" fontId="3" fillId="2" borderId="0" xfId="0" applyNumberFormat="1" applyFont="1" applyFill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 wrapText="1"/>
    </xf>
    <xf numFmtId="49" fontId="4" fillId="2" borderId="0" xfId="0" applyNumberFormat="1" applyFont="1" applyFill="1" applyAlignment="1">
      <alignment horizontal="center" vertical="center" wrapText="1"/>
    </xf>
    <xf numFmtId="3" fontId="10" fillId="0" borderId="28" xfId="0" applyNumberFormat="1" applyFont="1" applyBorder="1" applyAlignment="1">
      <alignment horizontal="left" wrapText="1"/>
    </xf>
    <xf numFmtId="3" fontId="4" fillId="2" borderId="0" xfId="0" applyNumberFormat="1" applyFont="1" applyFill="1" applyAlignment="1">
      <alignment horizontal="center" vertical="center" wrapText="1"/>
    </xf>
    <xf numFmtId="3" fontId="3" fillId="2" borderId="0" xfId="0" applyNumberFormat="1" applyFont="1" applyFill="1" applyAlignment="1">
      <alignment horizontal="center" vertical="center" wrapText="1"/>
    </xf>
    <xf numFmtId="3" fontId="11" fillId="0" borderId="29" xfId="0" applyNumberFormat="1" applyFont="1" applyBorder="1" applyAlignment="1">
      <alignment horizontal="center" wrapText="1"/>
    </xf>
    <xf numFmtId="3" fontId="11" fillId="0" borderId="0" xfId="0" applyNumberFormat="1" applyFont="1" applyAlignment="1">
      <alignment horizontal="left" wrapText="1"/>
    </xf>
    <xf numFmtId="3" fontId="0" fillId="0" borderId="0" xfId="0" applyNumberFormat="1"/>
    <xf numFmtId="164" fontId="4" fillId="2" borderId="0" xfId="0" applyNumberFormat="1" applyFont="1" applyFill="1" applyAlignment="1">
      <alignment horizontal="center" vertical="center" wrapText="1"/>
    </xf>
    <xf numFmtId="164" fontId="3" fillId="2" borderId="0" xfId="0" applyNumberFormat="1" applyFont="1" applyFill="1" applyAlignment="1">
      <alignment horizontal="center" vertical="center" wrapText="1"/>
    </xf>
    <xf numFmtId="164" fontId="3" fillId="2" borderId="0" xfId="0" applyNumberFormat="1" applyFont="1" applyFill="1" applyAlignment="1">
      <alignment vertical="center" wrapText="1"/>
    </xf>
    <xf numFmtId="164" fontId="0" fillId="0" borderId="0" xfId="0" applyNumberFormat="1"/>
    <xf numFmtId="4" fontId="0" fillId="0" borderId="0" xfId="0" applyNumberFormat="1"/>
    <xf numFmtId="0" fontId="2" fillId="2" borderId="0" xfId="0" applyFont="1" applyFill="1" applyAlignment="1">
      <alignment horizontal="center" vertical="center" wrapText="1"/>
    </xf>
    <xf numFmtId="49" fontId="2" fillId="2" borderId="0" xfId="0" applyNumberFormat="1" applyFont="1" applyFill="1" applyAlignment="1">
      <alignment horizontal="right" vertical="center" wrapText="1" indent="2"/>
    </xf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 indent="2"/>
    </xf>
    <xf numFmtId="0" fontId="2" fillId="2" borderId="9" xfId="0" applyFont="1" applyFill="1" applyBorder="1" applyAlignment="1">
      <alignment horizontal="right" vertical="center" wrapText="1" indent="2"/>
    </xf>
    <xf numFmtId="0" fontId="2" fillId="2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jdcil-my.sharepoint.com/Users/&#1497;&#1506;&#1500;/Downloads/A0319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0319"/>
      <sheetName val="גרפים"/>
    </sheetNames>
    <sheetDataSet>
      <sheetData sheetId="0"/>
      <sheetData sheetId="1">
        <row r="3">
          <cell r="F3" t="str">
            <v>חרדים</v>
          </cell>
          <cell r="G3" t="str">
            <v>יהודים לא חרדים</v>
          </cell>
        </row>
        <row r="4">
          <cell r="E4" t="str">
            <v>4-0</v>
          </cell>
          <cell r="F4">
            <v>19.420301690444123</v>
          </cell>
          <cell r="G4">
            <v>8.3592268961641789</v>
          </cell>
        </row>
        <row r="5">
          <cell r="E5" t="str">
            <v>9-5</v>
          </cell>
          <cell r="F5">
            <v>15.106982277630459</v>
          </cell>
          <cell r="G5">
            <v>8.1412144422486854</v>
          </cell>
        </row>
        <row r="6">
          <cell r="E6" t="str">
            <v>14-10</v>
          </cell>
          <cell r="F6">
            <v>12.196539259618568</v>
          </cell>
          <cell r="G6">
            <v>7.5296891577657528</v>
          </cell>
        </row>
        <row r="7">
          <cell r="E7" t="str">
            <v>19-15</v>
          </cell>
          <cell r="F7">
            <v>10.989921577644491</v>
          </cell>
          <cell r="G7">
            <v>6.4546337171403083</v>
          </cell>
        </row>
        <row r="8">
          <cell r="E8" t="str">
            <v>24-20</v>
          </cell>
          <cell r="F8">
            <v>8.5483325002482093</v>
          </cell>
          <cell r="G8">
            <v>6.1753267723928689</v>
          </cell>
        </row>
        <row r="9">
          <cell r="E9" t="str">
            <v>29-25</v>
          </cell>
          <cell r="F9">
            <v>7.2783570792507328</v>
          </cell>
          <cell r="G9">
            <v>6.0219912014759691</v>
          </cell>
        </row>
        <row r="10">
          <cell r="E10" t="str">
            <v>34-30</v>
          </cell>
          <cell r="F10">
            <v>5.5891425675453661</v>
          </cell>
          <cell r="G10">
            <v>6.5197765717782614</v>
          </cell>
        </row>
        <row r="11">
          <cell r="E11" t="str">
            <v>39-35</v>
          </cell>
          <cell r="F11">
            <v>4.4543355936597377</v>
          </cell>
          <cell r="G11">
            <v>6.829909694337827</v>
          </cell>
        </row>
        <row r="12">
          <cell r="E12" t="str">
            <v>44-40</v>
          </cell>
          <cell r="F12">
            <v>3.8289718201434049</v>
          </cell>
          <cell r="G12">
            <v>6.5667800443067179</v>
          </cell>
        </row>
        <row r="13">
          <cell r="E13" t="str">
            <v>49-45</v>
          </cell>
          <cell r="F13">
            <v>3.0412797714228201</v>
          </cell>
          <cell r="G13">
            <v>6.2847984116489108</v>
          </cell>
        </row>
        <row r="14">
          <cell r="E14" t="str">
            <v>54-50</v>
          </cell>
          <cell r="F14">
            <v>2.2487503816367713</v>
          </cell>
          <cell r="G14">
            <v>5.3631085842300488</v>
          </cell>
        </row>
        <row r="15">
          <cell r="E15" t="str">
            <v>59-55</v>
          </cell>
          <cell r="F15">
            <v>2.0586368356618472</v>
          </cell>
          <cell r="G15">
            <v>4.8512096445506341</v>
          </cell>
        </row>
        <row r="16">
          <cell r="E16" t="str">
            <v>64-60</v>
          </cell>
          <cell r="F16">
            <v>1.9177495388128154</v>
          </cell>
          <cell r="G16">
            <v>4.9192864781614905</v>
          </cell>
        </row>
        <row r="17">
          <cell r="E17" t="str">
            <v>69-65</v>
          </cell>
          <cell r="F17">
            <v>1.3545795146050696</v>
          </cell>
          <cell r="G17">
            <v>4.9431948391674103</v>
          </cell>
        </row>
        <row r="18">
          <cell r="E18" t="str">
            <v>74-70</v>
          </cell>
          <cell r="F18">
            <v>0.95696212918835954</v>
          </cell>
          <cell r="G18">
            <v>4.4864572074324771</v>
          </cell>
        </row>
        <row r="19">
          <cell r="E19" t="str">
            <v>79-75</v>
          </cell>
          <cell r="F19">
            <v>0.48938941634535399</v>
          </cell>
          <cell r="G19">
            <v>2.4405767126767381</v>
          </cell>
        </row>
        <row r="20">
          <cell r="E20" t="str">
            <v>84-80</v>
          </cell>
          <cell r="F20">
            <v>0.28258655011439993</v>
          </cell>
          <cell r="G20">
            <v>2.0615669798468526</v>
          </cell>
        </row>
        <row r="21">
          <cell r="E21" t="str">
            <v>89-85</v>
          </cell>
          <cell r="F21">
            <v>0.16650553702781093</v>
          </cell>
          <cell r="G21">
            <v>1.2176850938501229</v>
          </cell>
        </row>
        <row r="22">
          <cell r="E22" t="str">
            <v>94-90</v>
          </cell>
          <cell r="F22">
            <v>5.1945239625531089E-2</v>
          </cell>
          <cell r="G22">
            <v>0.61392105899768545</v>
          </cell>
        </row>
        <row r="23">
          <cell r="E23" t="str">
            <v>+95</v>
          </cell>
          <cell r="F23">
            <v>1.8730719374070229E-2</v>
          </cell>
          <cell r="G23">
            <v>0.2196464918270562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2:M170"/>
  <sheetViews>
    <sheetView showGridLines="0" rightToLeft="1" tabSelected="1" zoomScale="90" zoomScaleNormal="90" workbookViewId="0">
      <selection activeCell="M15" sqref="M15"/>
    </sheetView>
  </sheetViews>
  <sheetFormatPr defaultRowHeight="14"/>
  <cols>
    <col min="1" max="1" width="7.33203125" customWidth="1"/>
    <col min="2" max="2" width="9.58203125" customWidth="1"/>
    <col min="3" max="3" width="4.08203125" customWidth="1"/>
    <col min="4" max="4" width="9.08203125" customWidth="1"/>
    <col min="5" max="5" width="4.08203125" customWidth="1"/>
    <col min="6" max="6" width="9.08203125" customWidth="1"/>
    <col min="7" max="7" width="4.08203125" customWidth="1"/>
    <col min="8" max="8" width="9.08203125" customWidth="1"/>
    <col min="9" max="9" width="4.08203125" customWidth="1"/>
    <col min="10" max="10" width="8.33203125" customWidth="1"/>
    <col min="11" max="11" width="4.08203125" customWidth="1"/>
    <col min="12" max="12" width="10.33203125" bestFit="1" customWidth="1"/>
  </cols>
  <sheetData>
    <row r="2" spans="1:13" ht="16">
      <c r="A2" s="54" t="s">
        <v>33</v>
      </c>
      <c r="B2" s="54"/>
      <c r="C2" s="54"/>
      <c r="D2" s="54"/>
      <c r="E2" s="54"/>
      <c r="F2" s="54"/>
      <c r="G2" s="54"/>
      <c r="H2" s="54"/>
      <c r="I2" s="54"/>
      <c r="J2" s="54"/>
      <c r="K2" s="54"/>
    </row>
    <row r="3" spans="1:13" ht="12" customHeight="1" thickBot="1"/>
    <row r="4" spans="1:13" ht="15" customHeight="1">
      <c r="A4" s="55" t="s">
        <v>0</v>
      </c>
      <c r="B4" s="58" t="s">
        <v>27</v>
      </c>
      <c r="C4" s="1"/>
      <c r="D4" s="61" t="s">
        <v>1</v>
      </c>
      <c r="E4" s="62"/>
      <c r="F4" s="62"/>
      <c r="G4" s="62"/>
      <c r="H4" s="62"/>
      <c r="I4" s="62"/>
      <c r="J4" s="62"/>
      <c r="K4" s="62"/>
      <c r="L4" s="2"/>
      <c r="M4" s="2"/>
    </row>
    <row r="5" spans="1:13" ht="15" customHeight="1">
      <c r="A5" s="56"/>
      <c r="B5" s="59"/>
      <c r="C5" s="3"/>
      <c r="D5" s="63" t="s">
        <v>2</v>
      </c>
      <c r="E5" s="64"/>
      <c r="F5" s="64"/>
      <c r="G5" s="64"/>
      <c r="H5" s="64"/>
      <c r="I5" s="64"/>
      <c r="J5" s="65" t="s">
        <v>3</v>
      </c>
      <c r="K5" s="4"/>
      <c r="L5" s="2"/>
      <c r="M5" s="52"/>
    </row>
    <row r="6" spans="1:13" ht="40" customHeight="1" thickBot="1">
      <c r="A6" s="57"/>
      <c r="B6" s="60"/>
      <c r="C6" s="5" t="s">
        <v>4</v>
      </c>
      <c r="D6" s="6" t="s">
        <v>26</v>
      </c>
      <c r="E6" s="7" t="s">
        <v>4</v>
      </c>
      <c r="F6" s="8" t="s">
        <v>5</v>
      </c>
      <c r="G6" s="9" t="s">
        <v>4</v>
      </c>
      <c r="H6" s="10" t="s">
        <v>25</v>
      </c>
      <c r="I6" s="11" t="s">
        <v>4</v>
      </c>
      <c r="J6" s="60"/>
      <c r="K6" s="12" t="s">
        <v>4</v>
      </c>
      <c r="L6" s="34"/>
      <c r="M6" s="34"/>
    </row>
    <row r="7" spans="1:13" ht="5.5" customHeight="1">
      <c r="A7" s="13"/>
      <c r="B7" s="14"/>
      <c r="C7" s="15"/>
      <c r="D7" s="14"/>
      <c r="E7" s="15"/>
      <c r="F7" s="14"/>
      <c r="G7" s="15"/>
      <c r="H7" s="14"/>
      <c r="I7" s="15"/>
      <c r="J7" s="14"/>
      <c r="K7" s="16"/>
      <c r="L7" s="35"/>
      <c r="M7" s="35"/>
    </row>
    <row r="8" spans="1:13" ht="14.25" customHeight="1">
      <c r="A8" s="53" t="s">
        <v>26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35"/>
      <c r="M8" s="35"/>
    </row>
    <row r="9" spans="1:13" ht="16" customHeight="1">
      <c r="A9" s="40" t="s">
        <v>26</v>
      </c>
      <c r="B9" s="41">
        <v>9297837.0917230044</v>
      </c>
      <c r="C9" s="18">
        <v>100</v>
      </c>
      <c r="D9" s="17">
        <f t="shared" ref="D9:D28" si="0">F9+H9</f>
        <v>7343059.6504430007</v>
      </c>
      <c r="E9" s="18">
        <v>100</v>
      </c>
      <c r="F9" s="41">
        <v>1175087.7027430006</v>
      </c>
      <c r="G9" s="18">
        <v>100</v>
      </c>
      <c r="H9" s="41">
        <v>6167971.9477000004</v>
      </c>
      <c r="I9" s="18">
        <v>100</v>
      </c>
      <c r="J9" s="41">
        <v>1954777.4412800001</v>
      </c>
      <c r="K9" s="19">
        <v>100</v>
      </c>
      <c r="L9" s="35"/>
      <c r="M9" s="35"/>
    </row>
    <row r="10" spans="1:13" ht="16" customHeight="1">
      <c r="A10" s="38" t="s">
        <v>6</v>
      </c>
      <c r="B10" s="20">
        <v>962029.02</v>
      </c>
      <c r="C10" s="21">
        <f>B10/$B$9*$C$9</f>
        <v>10.346804428918254</v>
      </c>
      <c r="D10" s="20">
        <f t="shared" si="0"/>
        <v>743800.34700000007</v>
      </c>
      <c r="E10" s="21">
        <f t="shared" ref="E10:E25" si="1">D10/$D$9*$E$9</f>
        <v>10.129297355702773</v>
      </c>
      <c r="F10" s="20">
        <v>228205.57699999999</v>
      </c>
      <c r="G10" s="21">
        <f>F10/$F$9*$G$9</f>
        <v>19.420301690444123</v>
      </c>
      <c r="H10" s="20">
        <v>515594.77</v>
      </c>
      <c r="I10" s="21">
        <f t="shared" ref="I10:I28" si="2">H10/$H$9*$I$9</f>
        <v>8.3592268961641789</v>
      </c>
      <c r="J10" s="20">
        <v>218228.67299999998</v>
      </c>
      <c r="K10" s="22">
        <f t="shared" ref="K10:K28" si="3">J10/$J$9*$K$9</f>
        <v>11.163862872138658</v>
      </c>
      <c r="L10" s="45"/>
      <c r="M10" s="45"/>
    </row>
    <row r="11" spans="1:13" ht="16" customHeight="1">
      <c r="A11" s="38" t="s">
        <v>7</v>
      </c>
      <c r="B11" s="20">
        <v>881920.18900000001</v>
      </c>
      <c r="C11" s="21">
        <f t="shared" ref="C11:C25" si="4">B11/$B$9*$C$9</f>
        <v>9.4852187696974291</v>
      </c>
      <c r="D11" s="20">
        <f t="shared" si="0"/>
        <v>679668.11399999994</v>
      </c>
      <c r="E11" s="21">
        <f t="shared" si="1"/>
        <v>9.2559252730433172</v>
      </c>
      <c r="F11" s="20">
        <v>177520.291</v>
      </c>
      <c r="G11" s="21">
        <f t="shared" ref="G11:G25" si="5">F11/$F$9*$G$9</f>
        <v>15.106982277630459</v>
      </c>
      <c r="H11" s="20">
        <v>502147.82299999997</v>
      </c>
      <c r="I11" s="21">
        <f t="shared" si="2"/>
        <v>8.1412144422486854</v>
      </c>
      <c r="J11" s="20">
        <v>202252.07500000001</v>
      </c>
      <c r="K11" s="22">
        <f t="shared" si="3"/>
        <v>10.346552539892425</v>
      </c>
      <c r="L11" s="45"/>
      <c r="M11" s="45"/>
    </row>
    <row r="12" spans="1:13" ht="16" customHeight="1">
      <c r="A12" s="38" t="s">
        <v>8</v>
      </c>
      <c r="B12" s="20">
        <v>805116.88800000004</v>
      </c>
      <c r="C12" s="21">
        <f t="shared" si="4"/>
        <v>8.6591847120737402</v>
      </c>
      <c r="D12" s="20">
        <f t="shared" si="0"/>
        <v>607749.14800000004</v>
      </c>
      <c r="E12" s="21">
        <f t="shared" si="1"/>
        <v>8.276511112957321</v>
      </c>
      <c r="F12" s="20">
        <v>143320.033</v>
      </c>
      <c r="G12" s="21">
        <f t="shared" si="5"/>
        <v>12.196539259618568</v>
      </c>
      <c r="H12" s="20">
        <v>464429.11499999999</v>
      </c>
      <c r="I12" s="21">
        <f t="shared" si="2"/>
        <v>7.5296891577657528</v>
      </c>
      <c r="J12" s="20">
        <v>197367.74000000002</v>
      </c>
      <c r="K12" s="22">
        <f t="shared" si="3"/>
        <v>10.096685987472949</v>
      </c>
      <c r="L12" s="45"/>
      <c r="M12" s="45"/>
    </row>
    <row r="13" spans="1:13" ht="16" customHeight="1">
      <c r="A13" s="38" t="s">
        <v>9</v>
      </c>
      <c r="B13" s="20">
        <v>729878.65499999991</v>
      </c>
      <c r="C13" s="21">
        <f t="shared" si="4"/>
        <v>7.8499832573937294</v>
      </c>
      <c r="D13" s="20">
        <f t="shared" si="0"/>
        <v>527261.21399999992</v>
      </c>
      <c r="E13" s="21">
        <f t="shared" si="1"/>
        <v>7.1804021633977966</v>
      </c>
      <c r="F13" s="20">
        <v>129141.21699999999</v>
      </c>
      <c r="G13" s="21">
        <f t="shared" si="5"/>
        <v>10.989921577644491</v>
      </c>
      <c r="H13" s="20">
        <v>398119.99699999997</v>
      </c>
      <c r="I13" s="21">
        <f t="shared" si="2"/>
        <v>6.4546337171403083</v>
      </c>
      <c r="J13" s="20">
        <v>202617.44099999999</v>
      </c>
      <c r="K13" s="22">
        <f>J13/$J$9*$K$9</f>
        <v>10.365243465635906</v>
      </c>
      <c r="L13" s="45"/>
      <c r="M13" s="45"/>
    </row>
    <row r="14" spans="1:13" ht="16" customHeight="1">
      <c r="A14" s="38" t="s">
        <v>10</v>
      </c>
      <c r="B14" s="20">
        <v>671911.7429999999</v>
      </c>
      <c r="C14" s="21">
        <f t="shared" si="4"/>
        <v>7.2265381332411183</v>
      </c>
      <c r="D14" s="20">
        <f t="shared" si="0"/>
        <v>481342.82699999999</v>
      </c>
      <c r="E14" s="21">
        <f t="shared" si="1"/>
        <v>6.55507172641531</v>
      </c>
      <c r="F14" s="20">
        <v>100450.40399999999</v>
      </c>
      <c r="G14" s="21">
        <f t="shared" si="5"/>
        <v>8.5483325002482093</v>
      </c>
      <c r="H14" s="20">
        <v>380892.42300000001</v>
      </c>
      <c r="I14" s="21">
        <f t="shared" si="2"/>
        <v>6.1753267723928689</v>
      </c>
      <c r="J14" s="20">
        <v>190568.91599999997</v>
      </c>
      <c r="K14" s="22">
        <f t="shared" si="3"/>
        <v>9.748880459517391</v>
      </c>
      <c r="L14" s="45"/>
      <c r="M14" s="45"/>
    </row>
    <row r="15" spans="1:13" ht="16" customHeight="1">
      <c r="A15" s="38" t="s">
        <v>11</v>
      </c>
      <c r="B15" s="20">
        <v>621722.14899999998</v>
      </c>
      <c r="C15" s="21">
        <f t="shared" si="4"/>
        <v>6.6867395380960275</v>
      </c>
      <c r="D15" s="20">
        <f t="shared" si="0"/>
        <v>456961.80700000003</v>
      </c>
      <c r="E15" s="21">
        <f t="shared" si="1"/>
        <v>6.2230436460152125</v>
      </c>
      <c r="F15" s="20">
        <v>85527.078999999998</v>
      </c>
      <c r="G15" s="21">
        <f t="shared" si="5"/>
        <v>7.2783570792507328</v>
      </c>
      <c r="H15" s="20">
        <v>371434.728</v>
      </c>
      <c r="I15" s="21">
        <f t="shared" si="2"/>
        <v>6.0219912014759691</v>
      </c>
      <c r="J15" s="20">
        <v>164760.342</v>
      </c>
      <c r="K15" s="22">
        <f t="shared" si="3"/>
        <v>8.4285984951879716</v>
      </c>
      <c r="L15" s="42"/>
      <c r="M15" s="45"/>
    </row>
    <row r="16" spans="1:13" ht="16" customHeight="1">
      <c r="A16" s="38" t="s">
        <v>12</v>
      </c>
      <c r="B16" s="20">
        <v>601200.16</v>
      </c>
      <c r="C16" s="21">
        <f t="shared" si="4"/>
        <v>6.4660216571786613</v>
      </c>
      <c r="D16" s="20">
        <f t="shared" si="0"/>
        <v>467815.31699999998</v>
      </c>
      <c r="E16" s="21">
        <f t="shared" si="1"/>
        <v>6.3708500171556839</v>
      </c>
      <c r="F16" s="20">
        <v>65677.327000000005</v>
      </c>
      <c r="G16" s="21">
        <f t="shared" si="5"/>
        <v>5.5891425675453661</v>
      </c>
      <c r="H16" s="20">
        <v>402137.99</v>
      </c>
      <c r="I16" s="21">
        <f t="shared" si="2"/>
        <v>6.5197765717782614</v>
      </c>
      <c r="J16" s="20">
        <v>133384.84299999999</v>
      </c>
      <c r="K16" s="22">
        <f t="shared" si="3"/>
        <v>6.8235309137115268</v>
      </c>
      <c r="L16" s="47"/>
      <c r="M16" s="42"/>
    </row>
    <row r="17" spans="1:13" ht="16" customHeight="1">
      <c r="A17" s="38" t="s">
        <v>13</v>
      </c>
      <c r="B17" s="20">
        <v>586071.10379999992</v>
      </c>
      <c r="C17" s="21">
        <f>B17/$B$9*$C$9</f>
        <v>6.303305790566327</v>
      </c>
      <c r="D17" s="20">
        <f>F17+H17</f>
        <v>473609.26380000002</v>
      </c>
      <c r="E17" s="21">
        <f>D17/$D$9*$E$9</f>
        <v>6.4497537313540354</v>
      </c>
      <c r="F17" s="20">
        <v>52342.349800000004</v>
      </c>
      <c r="G17" s="21">
        <f t="shared" si="5"/>
        <v>4.4543355936597377</v>
      </c>
      <c r="H17" s="20">
        <v>421266.91399999999</v>
      </c>
      <c r="I17" s="21">
        <f t="shared" si="2"/>
        <v>6.829909694337827</v>
      </c>
      <c r="J17" s="20">
        <v>112461.84</v>
      </c>
      <c r="K17" s="22">
        <f t="shared" si="3"/>
        <v>5.753178731506094</v>
      </c>
      <c r="L17" s="45"/>
      <c r="M17" s="45"/>
    </row>
    <row r="18" spans="1:13" ht="16" customHeight="1">
      <c r="A18" s="38" t="s">
        <v>14</v>
      </c>
      <c r="B18" s="20">
        <v>561309.17500000005</v>
      </c>
      <c r="C18" s="21">
        <f t="shared" si="4"/>
        <v>6.0369865535682612</v>
      </c>
      <c r="D18" s="20">
        <f t="shared" si="0"/>
        <v>450030.92800000001</v>
      </c>
      <c r="E18" s="21">
        <f t="shared" si="1"/>
        <v>6.1286568463712543</v>
      </c>
      <c r="F18" s="20">
        <v>44993.776999999995</v>
      </c>
      <c r="G18" s="21">
        <f t="shared" si="5"/>
        <v>3.8289718201434049</v>
      </c>
      <c r="H18" s="20">
        <v>405037.15100000001</v>
      </c>
      <c r="I18" s="21">
        <f t="shared" si="2"/>
        <v>6.5667800443067179</v>
      </c>
      <c r="J18" s="20">
        <v>111278.247</v>
      </c>
      <c r="K18" s="22">
        <f t="shared" si="3"/>
        <v>5.6926299971588756</v>
      </c>
      <c r="L18" s="45"/>
      <c r="M18" s="45"/>
    </row>
    <row r="19" spans="1:13" ht="16" customHeight="1">
      <c r="A19" s="38" t="s">
        <v>15</v>
      </c>
      <c r="B19" s="20">
        <v>527578.20960000006</v>
      </c>
      <c r="C19" s="21">
        <f t="shared" si="4"/>
        <v>5.674203628171262</v>
      </c>
      <c r="D19" s="20">
        <f t="shared" si="0"/>
        <v>423382.3076</v>
      </c>
      <c r="E19" s="21">
        <f t="shared" si="1"/>
        <v>5.7657479001203225</v>
      </c>
      <c r="F19" s="20">
        <v>35737.704599999997</v>
      </c>
      <c r="G19" s="21">
        <f t="shared" si="5"/>
        <v>3.0412797714228201</v>
      </c>
      <c r="H19" s="20">
        <v>387644.603</v>
      </c>
      <c r="I19" s="21">
        <f t="shared" si="2"/>
        <v>6.2847984116489108</v>
      </c>
      <c r="J19" s="20">
        <v>104195.902</v>
      </c>
      <c r="K19" s="22">
        <f t="shared" si="3"/>
        <v>5.3303204651150411</v>
      </c>
      <c r="L19" s="45"/>
      <c r="M19" s="45"/>
    </row>
    <row r="20" spans="1:13" ht="16" customHeight="1">
      <c r="A20" s="38" t="s">
        <v>16</v>
      </c>
      <c r="B20" s="20">
        <v>444802.10220000008</v>
      </c>
      <c r="C20" s="21">
        <f t="shared" si="4"/>
        <v>4.7839309057798598</v>
      </c>
      <c r="D20" s="20">
        <f t="shared" si="0"/>
        <v>357219.82220000005</v>
      </c>
      <c r="E20" s="21">
        <f t="shared" si="1"/>
        <v>4.8647272282263057</v>
      </c>
      <c r="F20" s="20">
        <v>26424.789199999996</v>
      </c>
      <c r="G20" s="21">
        <f t="shared" si="5"/>
        <v>2.2487503816367713</v>
      </c>
      <c r="H20" s="20">
        <v>330795.03300000005</v>
      </c>
      <c r="I20" s="21">
        <f t="shared" si="2"/>
        <v>5.3631085842300488</v>
      </c>
      <c r="J20" s="20">
        <v>87582.28</v>
      </c>
      <c r="K20" s="22">
        <f t="shared" si="3"/>
        <v>4.4804220751928971</v>
      </c>
      <c r="L20" s="45"/>
      <c r="M20" s="45"/>
    </row>
    <row r="21" spans="1:13" ht="16" customHeight="1">
      <c r="A21" s="38" t="s">
        <v>17</v>
      </c>
      <c r="B21" s="20">
        <v>398275.88029999996</v>
      </c>
      <c r="C21" s="21">
        <f t="shared" si="4"/>
        <v>4.2835325718338062</v>
      </c>
      <c r="D21" s="20">
        <f t="shared" si="0"/>
        <v>323412.03830000001</v>
      </c>
      <c r="E21" s="21">
        <f t="shared" si="1"/>
        <v>4.4043226351904803</v>
      </c>
      <c r="F21" s="20">
        <v>24190.7883</v>
      </c>
      <c r="G21" s="21">
        <f t="shared" si="5"/>
        <v>2.0586368356618472</v>
      </c>
      <c r="H21" s="20">
        <v>299221.25</v>
      </c>
      <c r="I21" s="21">
        <f t="shared" si="2"/>
        <v>4.8512096445506341</v>
      </c>
      <c r="J21" s="20">
        <v>74863.84199999999</v>
      </c>
      <c r="K21" s="22">
        <f t="shared" si="3"/>
        <v>3.8297885180718425</v>
      </c>
      <c r="L21" s="45"/>
      <c r="M21" s="45"/>
    </row>
    <row r="22" spans="1:13" ht="16" customHeight="1">
      <c r="A22" s="38" t="s">
        <v>18</v>
      </c>
      <c r="B22" s="20">
        <v>380372.28130000003</v>
      </c>
      <c r="C22" s="21">
        <f t="shared" si="4"/>
        <v>4.0909759715903169</v>
      </c>
      <c r="D22" s="20">
        <f t="shared" si="0"/>
        <v>325955.44900000002</v>
      </c>
      <c r="E22" s="21">
        <f t="shared" si="1"/>
        <v>4.4389595688540462</v>
      </c>
      <c r="F22" s="20">
        <v>22535.239000000001</v>
      </c>
      <c r="G22" s="21">
        <f t="shared" si="5"/>
        <v>1.9177495388128154</v>
      </c>
      <c r="H22" s="20">
        <v>303420.21000000002</v>
      </c>
      <c r="I22" s="21">
        <f t="shared" si="2"/>
        <v>4.9192864781614905</v>
      </c>
      <c r="J22" s="20">
        <v>54416.832299999995</v>
      </c>
      <c r="K22" s="22">
        <f t="shared" si="3"/>
        <v>2.7837865912943789</v>
      </c>
      <c r="L22" s="47"/>
      <c r="M22" s="42"/>
    </row>
    <row r="23" spans="1:13" ht="16" customHeight="1">
      <c r="A23" s="38" t="s">
        <v>19</v>
      </c>
      <c r="B23" s="20">
        <v>359922.21509999997</v>
      </c>
      <c r="C23" s="21">
        <f t="shared" si="4"/>
        <v>3.8710316340173896</v>
      </c>
      <c r="D23" s="20">
        <f t="shared" si="0"/>
        <v>320812.36830000003</v>
      </c>
      <c r="E23" s="21">
        <f t="shared" si="1"/>
        <v>4.368919545419268</v>
      </c>
      <c r="F23" s="20">
        <v>15917.497300000001</v>
      </c>
      <c r="G23" s="21">
        <f t="shared" si="5"/>
        <v>1.3545795146050696</v>
      </c>
      <c r="H23" s="20">
        <v>304894.87100000004</v>
      </c>
      <c r="I23" s="21">
        <f t="shared" si="2"/>
        <v>4.9431948391674103</v>
      </c>
      <c r="J23" s="20">
        <v>39109.846799999999</v>
      </c>
      <c r="K23" s="22">
        <f t="shared" si="3"/>
        <v>2.0007314374566669</v>
      </c>
      <c r="L23" s="47"/>
      <c r="M23" s="35"/>
    </row>
    <row r="24" spans="1:13" ht="16" customHeight="1">
      <c r="A24" s="38" t="s">
        <v>20</v>
      </c>
      <c r="B24" s="20">
        <v>313263.2206</v>
      </c>
      <c r="C24" s="21">
        <f t="shared" si="4"/>
        <v>3.3692053055959543</v>
      </c>
      <c r="D24" s="20">
        <f t="shared" si="0"/>
        <v>287968.56630000001</v>
      </c>
      <c r="E24" s="21">
        <f t="shared" si="1"/>
        <v>3.9216427485050747</v>
      </c>
      <c r="F24" s="20">
        <v>11245.1443</v>
      </c>
      <c r="G24" s="21">
        <f t="shared" si="5"/>
        <v>0.95696212918835954</v>
      </c>
      <c r="H24" s="20">
        <v>276723.42200000002</v>
      </c>
      <c r="I24" s="21">
        <f t="shared" si="2"/>
        <v>4.4864572074324771</v>
      </c>
      <c r="J24" s="20">
        <v>25294.654300000002</v>
      </c>
      <c r="K24" s="22">
        <f t="shared" si="3"/>
        <v>1.2939915187192312</v>
      </c>
      <c r="L24" s="47"/>
      <c r="M24" s="35"/>
    </row>
    <row r="25" spans="1:13" ht="16" customHeight="1">
      <c r="A25" s="38" t="s">
        <v>21</v>
      </c>
      <c r="B25" s="20">
        <v>174942.85525000002</v>
      </c>
      <c r="C25" s="21">
        <f t="shared" si="4"/>
        <v>1.8815435624886923</v>
      </c>
      <c r="D25" s="20">
        <f t="shared" si="0"/>
        <v>156284.84185000003</v>
      </c>
      <c r="E25" s="21">
        <f t="shared" si="1"/>
        <v>2.1283340908250894</v>
      </c>
      <c r="F25" s="20">
        <v>5750.7548499999994</v>
      </c>
      <c r="G25" s="21">
        <f t="shared" si="5"/>
        <v>0.48938941634535399</v>
      </c>
      <c r="H25" s="20">
        <v>150534.08700000003</v>
      </c>
      <c r="I25" s="21">
        <f t="shared" si="2"/>
        <v>2.4405767126767381</v>
      </c>
      <c r="J25" s="20">
        <v>18658.0134</v>
      </c>
      <c r="K25" s="22">
        <f t="shared" si="3"/>
        <v>0.95448274601443228</v>
      </c>
      <c r="L25" s="47"/>
      <c r="M25" s="35"/>
    </row>
    <row r="26" spans="1:13" ht="16" customHeight="1">
      <c r="A26" s="38" t="s">
        <v>28</v>
      </c>
      <c r="B26" s="20">
        <v>141194.11990000002</v>
      </c>
      <c r="C26" s="21">
        <f>B26/$B$9*$C$9</f>
        <v>1.5185695179117729</v>
      </c>
      <c r="D26" s="20">
        <f t="shared" si="0"/>
        <v>130477.5128</v>
      </c>
      <c r="E26" s="21">
        <f>D26/$D$9*$E$9</f>
        <v>1.7768821037989035</v>
      </c>
      <c r="F26" s="20">
        <v>3320.6397999999999</v>
      </c>
      <c r="G26" s="21">
        <f>F26/$F$9*$G$9</f>
        <v>0.28258655011439993</v>
      </c>
      <c r="H26" s="20">
        <v>127156.87299999999</v>
      </c>
      <c r="I26" s="21">
        <f t="shared" si="2"/>
        <v>2.0615669798468526</v>
      </c>
      <c r="J26" s="20">
        <v>10716.607099999999</v>
      </c>
      <c r="K26" s="22">
        <f t="shared" si="3"/>
        <v>0.5482264565618632</v>
      </c>
      <c r="L26" s="47"/>
      <c r="M26" s="35"/>
    </row>
    <row r="27" spans="1:13" ht="16" customHeight="1">
      <c r="A27" s="38" t="s">
        <v>29</v>
      </c>
      <c r="B27" s="20">
        <v>81864.026500000007</v>
      </c>
      <c r="C27" s="21">
        <f t="shared" ref="C27:C28" si="6">B27/$B$9*$C$9</f>
        <v>0.88046311945899658</v>
      </c>
      <c r="D27" s="20">
        <f t="shared" si="0"/>
        <v>77063.061090000003</v>
      </c>
      <c r="E27" s="21">
        <f t="shared" ref="E27:E28" si="7">D27/$D$9*$E$9</f>
        <v>1.049467997789598</v>
      </c>
      <c r="F27" s="20">
        <v>1956.5860899999998</v>
      </c>
      <c r="G27" s="21">
        <f t="shared" ref="G27:G28" si="8">F27/$F$9*$G$9</f>
        <v>0.16650553702781093</v>
      </c>
      <c r="H27" s="20">
        <v>75106.475000000006</v>
      </c>
      <c r="I27" s="21">
        <f t="shared" si="2"/>
        <v>1.2176850938501229</v>
      </c>
      <c r="J27" s="20">
        <v>4800.9654099999998</v>
      </c>
      <c r="K27" s="22">
        <f t="shared" si="3"/>
        <v>0.24560163774226385</v>
      </c>
      <c r="L27" s="47"/>
      <c r="M27" s="47"/>
    </row>
    <row r="28" spans="1:13" ht="16" customHeight="1">
      <c r="A28" s="38" t="s">
        <v>30</v>
      </c>
      <c r="B28" s="20">
        <v>40183.461103000001</v>
      </c>
      <c r="C28" s="21">
        <f t="shared" si="6"/>
        <v>0.4321807395267398</v>
      </c>
      <c r="D28" s="20">
        <f t="shared" si="0"/>
        <v>38476.880823000007</v>
      </c>
      <c r="E28" s="21">
        <f t="shared" si="7"/>
        <v>0.52398976250558893</v>
      </c>
      <c r="F28" s="20">
        <v>610.40212300000007</v>
      </c>
      <c r="G28" s="21">
        <f t="shared" si="8"/>
        <v>5.1945239625531089E-2</v>
      </c>
      <c r="H28" s="20">
        <v>37866.478700000007</v>
      </c>
      <c r="I28" s="21">
        <f t="shared" si="2"/>
        <v>0.61392105899768545</v>
      </c>
      <c r="J28" s="20">
        <v>1706.5802799999999</v>
      </c>
      <c r="K28" s="22">
        <f t="shared" si="3"/>
        <v>8.7303047598222785E-2</v>
      </c>
      <c r="L28" s="47"/>
      <c r="M28" s="35"/>
    </row>
    <row r="29" spans="1:13" ht="16" customHeight="1">
      <c r="A29" s="38" t="s">
        <v>31</v>
      </c>
      <c r="B29" s="20">
        <v>14279.637070000001</v>
      </c>
      <c r="C29" s="21">
        <f>B29/$B$9*$C$9</f>
        <v>0.15358020289161475</v>
      </c>
      <c r="D29" s="20">
        <f>F29+H29</f>
        <v>13767.836380000001</v>
      </c>
      <c r="E29" s="21">
        <f>D29/$D$9*$E$9</f>
        <v>0.18749454635261473</v>
      </c>
      <c r="F29" s="20">
        <v>220.10238000000001</v>
      </c>
      <c r="G29" s="21">
        <f>F29/$F$9*$G$9</f>
        <v>1.8730719374070229E-2</v>
      </c>
      <c r="H29" s="20">
        <v>13547.734</v>
      </c>
      <c r="I29" s="21">
        <f>H29/$H$9*$I$9</f>
        <v>0.2196464918270562</v>
      </c>
      <c r="J29" s="20">
        <v>511.80068999999997</v>
      </c>
      <c r="K29" s="22">
        <f>J29/$J$9*$K$9</f>
        <v>2.6182044011356594E-2</v>
      </c>
      <c r="L29" s="47"/>
      <c r="M29" s="35"/>
    </row>
    <row r="30" spans="1:13" ht="5.5" customHeight="1">
      <c r="A30" s="23"/>
      <c r="B30" s="24"/>
      <c r="C30" s="25"/>
      <c r="D30" s="24"/>
      <c r="E30" s="25"/>
      <c r="F30" s="24"/>
      <c r="G30" s="25"/>
      <c r="H30" s="24"/>
      <c r="I30" s="25"/>
      <c r="J30" s="24"/>
      <c r="K30" s="26"/>
      <c r="L30" s="47"/>
      <c r="M30" s="35"/>
    </row>
    <row r="31" spans="1:13" ht="14.25" customHeight="1">
      <c r="A31" s="53" t="s">
        <v>22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35"/>
      <c r="M31" s="35"/>
    </row>
    <row r="32" spans="1:13" ht="16" customHeight="1">
      <c r="A32" s="40" t="s">
        <v>26</v>
      </c>
      <c r="B32" s="41">
        <v>4621951.1349450015</v>
      </c>
      <c r="C32" s="18">
        <v>100</v>
      </c>
      <c r="D32" s="17">
        <f t="shared" ref="D32:D52" si="9">F32+H32</f>
        <v>3632169.7140960013</v>
      </c>
      <c r="E32" s="18">
        <v>100</v>
      </c>
      <c r="F32" s="41">
        <v>595937.40779600036</v>
      </c>
      <c r="G32" s="18">
        <v>100</v>
      </c>
      <c r="H32" s="41">
        <v>3036232.3063000008</v>
      </c>
      <c r="I32" s="18">
        <v>100</v>
      </c>
      <c r="J32" s="41">
        <v>989781.42084899975</v>
      </c>
      <c r="K32" s="27">
        <v>100</v>
      </c>
      <c r="L32" s="45"/>
      <c r="M32" s="45"/>
    </row>
    <row r="33" spans="1:13" ht="16" customHeight="1">
      <c r="A33" s="38" t="s">
        <v>6</v>
      </c>
      <c r="B33" s="20">
        <v>495369.56199999992</v>
      </c>
      <c r="C33" s="21">
        <f t="shared" ref="C33:C41" si="10">B33/$B$32*100</f>
        <v>10.71775852961056</v>
      </c>
      <c r="D33" s="20">
        <f t="shared" si="9"/>
        <v>382966.19500000001</v>
      </c>
      <c r="E33" s="21">
        <f t="shared" ref="E33:E42" si="11">D33/$D$32*100</f>
        <v>10.543730748972317</v>
      </c>
      <c r="F33" s="20">
        <v>117518.18399999999</v>
      </c>
      <c r="G33" s="21">
        <f t="shared" ref="G33:G51" si="12">F33/$F$32*100</f>
        <v>19.719887099322435</v>
      </c>
      <c r="H33" s="20">
        <v>265448.011</v>
      </c>
      <c r="I33" s="21">
        <f t="shared" ref="I33:I43" si="13">H33/$H$32*100</f>
        <v>8.7426779054162367</v>
      </c>
      <c r="J33" s="20">
        <v>112403.367</v>
      </c>
      <c r="K33" s="28">
        <f>J33/$J$32*100</f>
        <v>11.356382796474836</v>
      </c>
      <c r="L33" s="45"/>
      <c r="M33" s="45"/>
    </row>
    <row r="34" spans="1:13" ht="16" customHeight="1">
      <c r="A34" s="38" t="s">
        <v>7</v>
      </c>
      <c r="B34" s="20">
        <v>452552.18999999994</v>
      </c>
      <c r="C34" s="21">
        <f>B34/$B$32*100</f>
        <v>9.7913668229507387</v>
      </c>
      <c r="D34" s="20">
        <f t="shared" si="9"/>
        <v>348502.55</v>
      </c>
      <c r="E34" s="21">
        <f t="shared" si="11"/>
        <v>9.5948861818737345</v>
      </c>
      <c r="F34" s="20">
        <v>91161.489000000001</v>
      </c>
      <c r="G34" s="21">
        <f t="shared" si="12"/>
        <v>15.297158360497844</v>
      </c>
      <c r="H34" s="20">
        <v>257341.06099999999</v>
      </c>
      <c r="I34" s="21">
        <f t="shared" si="13"/>
        <v>8.4756709974408952</v>
      </c>
      <c r="J34" s="20">
        <v>104049.64</v>
      </c>
      <c r="K34" s="28">
        <f t="shared" ref="K34:K39" si="14">J34/$J$32*100</f>
        <v>10.512385644776993</v>
      </c>
      <c r="L34" s="45"/>
      <c r="M34" s="45"/>
    </row>
    <row r="35" spans="1:13" ht="16" customHeight="1">
      <c r="A35" s="38" t="s">
        <v>8</v>
      </c>
      <c r="B35" s="20">
        <v>412298.94599999994</v>
      </c>
      <c r="C35" s="21">
        <f t="shared" si="10"/>
        <v>8.9204522930315679</v>
      </c>
      <c r="D35" s="20">
        <f t="shared" si="9"/>
        <v>311204.50099999999</v>
      </c>
      <c r="E35" s="21">
        <f t="shared" si="11"/>
        <v>8.568005503494339</v>
      </c>
      <c r="F35" s="20">
        <v>73446.585999999996</v>
      </c>
      <c r="G35" s="21">
        <f t="shared" si="12"/>
        <v>12.324547014363969</v>
      </c>
      <c r="H35" s="20">
        <v>237757.91499999998</v>
      </c>
      <c r="I35" s="21">
        <f t="shared" si="13"/>
        <v>7.8306891902397089</v>
      </c>
      <c r="J35" s="20">
        <v>101094.44500000001</v>
      </c>
      <c r="K35" s="28">
        <f t="shared" si="14"/>
        <v>10.213815178838651</v>
      </c>
      <c r="L35" s="45"/>
      <c r="M35" s="45"/>
    </row>
    <row r="36" spans="1:13" ht="16" customHeight="1">
      <c r="A36" s="38" t="s">
        <v>9</v>
      </c>
      <c r="B36" s="20">
        <v>373527.96300000005</v>
      </c>
      <c r="C36" s="21">
        <f t="shared" si="10"/>
        <v>8.0816077906121091</v>
      </c>
      <c r="D36" s="20">
        <f t="shared" si="9"/>
        <v>269683.04099999997</v>
      </c>
      <c r="E36" s="21">
        <f t="shared" si="11"/>
        <v>7.4248469159740367</v>
      </c>
      <c r="F36" s="20">
        <v>66080.23</v>
      </c>
      <c r="G36" s="21">
        <f t="shared" si="12"/>
        <v>11.088451427204314</v>
      </c>
      <c r="H36" s="20">
        <v>203602.81099999999</v>
      </c>
      <c r="I36" s="21">
        <f t="shared" si="13"/>
        <v>6.7057718402355553</v>
      </c>
      <c r="J36" s="20">
        <v>103844.92199999999</v>
      </c>
      <c r="K36" s="28">
        <f t="shared" si="14"/>
        <v>10.491702492346791</v>
      </c>
      <c r="L36" s="45"/>
      <c r="M36" s="45"/>
    </row>
    <row r="37" spans="1:13" ht="16" customHeight="1">
      <c r="A37" s="38" t="s">
        <v>10</v>
      </c>
      <c r="B37" s="20">
        <v>342662.47790000006</v>
      </c>
      <c r="C37" s="21">
        <f t="shared" si="10"/>
        <v>7.4138057260979151</v>
      </c>
      <c r="D37" s="20">
        <f>F37+H37</f>
        <v>245227.65589999998</v>
      </c>
      <c r="E37" s="21">
        <f t="shared" si="11"/>
        <v>6.7515472899931348</v>
      </c>
      <c r="F37" s="20">
        <v>51336.430900000007</v>
      </c>
      <c r="G37" s="21">
        <f t="shared" si="12"/>
        <v>8.6143998058221172</v>
      </c>
      <c r="H37" s="20">
        <v>193891.22499999998</v>
      </c>
      <c r="I37" s="21">
        <f t="shared" si="13"/>
        <v>6.3859153529750428</v>
      </c>
      <c r="J37" s="20">
        <v>97434.821999999986</v>
      </c>
      <c r="K37" s="28">
        <f t="shared" si="14"/>
        <v>9.8440746560411103</v>
      </c>
      <c r="L37" s="45"/>
      <c r="M37" s="45"/>
    </row>
    <row r="38" spans="1:13" ht="16" customHeight="1">
      <c r="A38" s="38" t="s">
        <v>11</v>
      </c>
      <c r="B38" s="20">
        <v>314468.67819999997</v>
      </c>
      <c r="C38" s="21">
        <f>B38/$B$32*100</f>
        <v>6.8038079377864724</v>
      </c>
      <c r="D38" s="20">
        <f t="shared" si="9"/>
        <v>230239.71219999998</v>
      </c>
      <c r="E38" s="21">
        <f t="shared" si="11"/>
        <v>6.3389029236841035</v>
      </c>
      <c r="F38" s="20">
        <v>43322.564199999993</v>
      </c>
      <c r="G38" s="21">
        <f t="shared" si="12"/>
        <v>7.2696500728529623</v>
      </c>
      <c r="H38" s="20">
        <v>186917.14799999999</v>
      </c>
      <c r="I38" s="21">
        <f t="shared" si="13"/>
        <v>6.156220247448065</v>
      </c>
      <c r="J38" s="20">
        <v>84228.966</v>
      </c>
      <c r="K38" s="28">
        <f>J38/$J$32*100</f>
        <v>8.5098552292233709</v>
      </c>
      <c r="L38" s="43"/>
      <c r="M38" s="42"/>
    </row>
    <row r="39" spans="1:13" ht="16" customHeight="1">
      <c r="A39" s="38" t="s">
        <v>12</v>
      </c>
      <c r="B39" s="20">
        <v>301440.7206</v>
      </c>
      <c r="C39" s="21">
        <f t="shared" si="10"/>
        <v>6.5219365544760777</v>
      </c>
      <c r="D39" s="20">
        <f t="shared" si="9"/>
        <v>234109.6446</v>
      </c>
      <c r="E39" s="21">
        <f t="shared" si="11"/>
        <v>6.4454489472628289</v>
      </c>
      <c r="F39" s="20">
        <v>33005.945599999999</v>
      </c>
      <c r="G39" s="21">
        <f t="shared" si="12"/>
        <v>5.5384919906384704</v>
      </c>
      <c r="H39" s="20">
        <v>201103.69899999999</v>
      </c>
      <c r="I39" s="21">
        <f t="shared" si="13"/>
        <v>6.6234621963122464</v>
      </c>
      <c r="J39" s="20">
        <v>67331.076000000001</v>
      </c>
      <c r="K39" s="28">
        <f t="shared" si="14"/>
        <v>6.8026207182436069</v>
      </c>
      <c r="L39" s="48"/>
      <c r="M39" s="35"/>
    </row>
    <row r="40" spans="1:13" ht="16" customHeight="1">
      <c r="A40" s="38" t="s">
        <v>13</v>
      </c>
      <c r="B40" s="20">
        <v>292005.01850000001</v>
      </c>
      <c r="C40" s="21">
        <f t="shared" si="10"/>
        <v>6.3177867955428884</v>
      </c>
      <c r="D40" s="20">
        <f t="shared" si="9"/>
        <v>235262.58050000001</v>
      </c>
      <c r="E40" s="21">
        <f t="shared" si="11"/>
        <v>6.4771912938697511</v>
      </c>
      <c r="F40" s="20">
        <v>26213.494500000001</v>
      </c>
      <c r="G40" s="21">
        <f>F40/$F$32*100</f>
        <v>4.398699285709772</v>
      </c>
      <c r="H40" s="20">
        <v>209049.08600000001</v>
      </c>
      <c r="I40" s="21">
        <f t="shared" si="13"/>
        <v>6.8851479370084974</v>
      </c>
      <c r="J40" s="20">
        <v>56742.438000000002</v>
      </c>
      <c r="K40" s="28">
        <f>J40/$J$32*100</f>
        <v>5.7328251273223874</v>
      </c>
      <c r="L40" s="48"/>
      <c r="M40" s="35"/>
    </row>
    <row r="41" spans="1:13" ht="16" customHeight="1">
      <c r="A41" s="38" t="s">
        <v>14</v>
      </c>
      <c r="B41" s="20">
        <v>278142.00549999997</v>
      </c>
      <c r="C41" s="21">
        <f t="shared" si="10"/>
        <v>6.017848250213266</v>
      </c>
      <c r="D41" s="20">
        <f t="shared" si="9"/>
        <v>222253.83749999999</v>
      </c>
      <c r="E41" s="21">
        <f t="shared" si="11"/>
        <v>6.1190377926851918</v>
      </c>
      <c r="F41" s="20">
        <v>22457.931499999999</v>
      </c>
      <c r="G41" s="21">
        <f t="shared" si="12"/>
        <v>3.7685050822800061</v>
      </c>
      <c r="H41" s="20">
        <v>199795.90599999999</v>
      </c>
      <c r="I41" s="21">
        <f t="shared" si="13"/>
        <v>6.5803893063595771</v>
      </c>
      <c r="J41" s="20">
        <v>55888.167999999998</v>
      </c>
      <c r="K41" s="28">
        <f t="shared" ref="K41:K51" si="15">J41/$J$32*100</f>
        <v>5.646516172435434</v>
      </c>
      <c r="L41" s="48"/>
      <c r="M41" s="35"/>
    </row>
    <row r="42" spans="1:13" ht="16" customHeight="1">
      <c r="A42" s="38" t="s">
        <v>15</v>
      </c>
      <c r="B42" s="20">
        <v>260674.11900000001</v>
      </c>
      <c r="C42" s="21">
        <f>B42/$B$32*100</f>
        <v>5.6399150789183299</v>
      </c>
      <c r="D42" s="20">
        <f t="shared" si="9"/>
        <v>208351.36560000002</v>
      </c>
      <c r="E42" s="21">
        <f t="shared" si="11"/>
        <v>5.7362783680347906</v>
      </c>
      <c r="F42" s="20">
        <v>17769.924599999998</v>
      </c>
      <c r="G42" s="21">
        <f t="shared" si="12"/>
        <v>2.9818441278455454</v>
      </c>
      <c r="H42" s="20">
        <v>190581.44100000002</v>
      </c>
      <c r="I42" s="21">
        <f t="shared" si="13"/>
        <v>6.2769057757719962</v>
      </c>
      <c r="J42" s="20">
        <v>52322.753400000001</v>
      </c>
      <c r="K42" s="28">
        <f t="shared" si="15"/>
        <v>5.2862937511111676</v>
      </c>
      <c r="L42" s="49"/>
      <c r="M42" s="35"/>
    </row>
    <row r="43" spans="1:13" ht="16" customHeight="1">
      <c r="A43" s="38" t="s">
        <v>16</v>
      </c>
      <c r="B43" s="20">
        <v>218916.92180000001</v>
      </c>
      <c r="C43" s="21">
        <f t="shared" ref="C43:C52" si="16">B43/$B$32*100</f>
        <v>4.7364611915700188</v>
      </c>
      <c r="D43" s="20">
        <f t="shared" si="9"/>
        <v>174893.2703</v>
      </c>
      <c r="E43" s="21">
        <f>D43/$D$32*100</f>
        <v>4.8151183470656909</v>
      </c>
      <c r="F43" s="20">
        <v>13060.551299999999</v>
      </c>
      <c r="G43" s="21">
        <f t="shared" si="12"/>
        <v>2.1915978304337043</v>
      </c>
      <c r="H43" s="20">
        <v>161832.71900000001</v>
      </c>
      <c r="I43" s="21">
        <f t="shared" si="13"/>
        <v>5.3300506243941479</v>
      </c>
      <c r="J43" s="20">
        <v>44023.651499999993</v>
      </c>
      <c r="K43" s="28">
        <f t="shared" si="15"/>
        <v>4.4478155047846881</v>
      </c>
      <c r="L43" s="49"/>
      <c r="M43" s="35"/>
    </row>
    <row r="44" spans="1:13" ht="16" customHeight="1">
      <c r="A44" s="38" t="s">
        <v>17</v>
      </c>
      <c r="B44" s="20">
        <v>193742.84590000001</v>
      </c>
      <c r="C44" s="21">
        <f t="shared" si="16"/>
        <v>4.1917977980159984</v>
      </c>
      <c r="D44" s="20">
        <f t="shared" si="9"/>
        <v>156586.20129999999</v>
      </c>
      <c r="E44" s="21">
        <f t="shared" ref="E44:E52" si="17">D44/$D$32*100</f>
        <v>4.311092642293346</v>
      </c>
      <c r="F44" s="20">
        <v>11817.472299999999</v>
      </c>
      <c r="G44" s="21">
        <f t="shared" si="12"/>
        <v>1.9830056219671519</v>
      </c>
      <c r="H44" s="20">
        <v>144768.72899999999</v>
      </c>
      <c r="I44" s="21">
        <f>H44/$H$32*100</f>
        <v>4.7680386214063235</v>
      </c>
      <c r="J44" s="20">
        <v>37156.6446</v>
      </c>
      <c r="K44" s="28">
        <f t="shared" si="15"/>
        <v>3.7540252642980847</v>
      </c>
      <c r="L44" s="49"/>
      <c r="M44" s="35"/>
    </row>
    <row r="45" spans="1:13" ht="16" customHeight="1">
      <c r="A45" s="38" t="s">
        <v>18</v>
      </c>
      <c r="B45" s="20">
        <v>181197.30989999999</v>
      </c>
      <c r="C45" s="21">
        <f t="shared" si="16"/>
        <v>3.9203640326274485</v>
      </c>
      <c r="D45" s="20">
        <f t="shared" si="9"/>
        <v>154549.84149999998</v>
      </c>
      <c r="E45" s="21">
        <f t="shared" si="17"/>
        <v>4.2550280869368846</v>
      </c>
      <c r="F45" s="20">
        <v>10806.4985</v>
      </c>
      <c r="G45" s="21">
        <f t="shared" si="12"/>
        <v>1.8133613293326352</v>
      </c>
      <c r="H45" s="20">
        <v>143743.34299999999</v>
      </c>
      <c r="I45" s="21">
        <f t="shared" ref="I45:I52" si="18">H45/$H$32*100</f>
        <v>4.7342669630957142</v>
      </c>
      <c r="J45" s="20">
        <v>26647.468399999998</v>
      </c>
      <c r="K45" s="28">
        <f t="shared" si="15"/>
        <v>2.6922578903474199</v>
      </c>
      <c r="L45" s="49"/>
      <c r="M45" s="35"/>
    </row>
    <row r="46" spans="1:13" ht="16" customHeight="1">
      <c r="A46" s="38" t="s">
        <v>19</v>
      </c>
      <c r="B46" s="20">
        <v>168896.20659999998</v>
      </c>
      <c r="C46" s="21">
        <f t="shared" si="16"/>
        <v>3.6542187848554515</v>
      </c>
      <c r="D46" s="20">
        <f t="shared" si="9"/>
        <v>150263.56709999999</v>
      </c>
      <c r="E46" s="21">
        <f t="shared" si="17"/>
        <v>4.1370194381844456</v>
      </c>
      <c r="F46" s="20">
        <v>7541.6591000000008</v>
      </c>
      <c r="G46" s="21">
        <f t="shared" si="12"/>
        <v>1.2655119482919992</v>
      </c>
      <c r="H46" s="20">
        <v>142721.908</v>
      </c>
      <c r="I46" s="21">
        <f t="shared" si="18"/>
        <v>4.7006254331679616</v>
      </c>
      <c r="J46" s="20">
        <v>18632.639499999997</v>
      </c>
      <c r="K46" s="28">
        <f t="shared" si="15"/>
        <v>1.8825004296420893</v>
      </c>
      <c r="L46" s="49"/>
      <c r="M46" s="35"/>
    </row>
    <row r="47" spans="1:13" ht="16" customHeight="1">
      <c r="A47" s="38" t="s">
        <v>20</v>
      </c>
      <c r="B47" s="20">
        <v>144598.12675</v>
      </c>
      <c r="C47" s="21">
        <f t="shared" si="16"/>
        <v>3.1285083404872611</v>
      </c>
      <c r="D47" s="20">
        <f t="shared" si="9"/>
        <v>132778.86645</v>
      </c>
      <c r="E47" s="21">
        <f t="shared" si="17"/>
        <v>3.6556349758300568</v>
      </c>
      <c r="F47" s="20">
        <v>5249.9124499999989</v>
      </c>
      <c r="G47" s="21">
        <f t="shared" si="12"/>
        <v>0.88095031144565017</v>
      </c>
      <c r="H47" s="20">
        <v>127528.95400000001</v>
      </c>
      <c r="I47" s="21">
        <f t="shared" si="18"/>
        <v>4.2002370416580126</v>
      </c>
      <c r="J47" s="20">
        <v>11819.2603</v>
      </c>
      <c r="K47" s="28">
        <f t="shared" si="15"/>
        <v>1.1941283248034555</v>
      </c>
      <c r="L47" s="49"/>
      <c r="M47" s="35"/>
    </row>
    <row r="48" spans="1:13" ht="16" customHeight="1">
      <c r="A48" s="38" t="s">
        <v>21</v>
      </c>
      <c r="B48" s="20">
        <v>78999.355549999993</v>
      </c>
      <c r="C48" s="21">
        <f t="shared" si="16"/>
        <v>1.7092209165240351</v>
      </c>
      <c r="D48" s="20">
        <f t="shared" si="9"/>
        <v>70478.577449999997</v>
      </c>
      <c r="E48" s="21">
        <f t="shared" si="17"/>
        <v>1.940398797349181</v>
      </c>
      <c r="F48" s="20">
        <v>2617.2944500000003</v>
      </c>
      <c r="G48" s="21">
        <f t="shared" si="12"/>
        <v>0.43918948798326574</v>
      </c>
      <c r="H48" s="20">
        <v>67861.282999999996</v>
      </c>
      <c r="I48" s="21">
        <f t="shared" si="18"/>
        <v>2.2350491054057979</v>
      </c>
      <c r="J48" s="20">
        <v>8520.7780999999995</v>
      </c>
      <c r="K48" s="28">
        <f t="shared" si="15"/>
        <v>0.86087472653216468</v>
      </c>
      <c r="L48" s="48"/>
      <c r="M48" s="35"/>
    </row>
    <row r="49" spans="1:13" ht="16" customHeight="1">
      <c r="A49" s="38" t="s">
        <v>28</v>
      </c>
      <c r="B49" s="20">
        <v>59817.91532</v>
      </c>
      <c r="C49" s="21">
        <f t="shared" si="16"/>
        <v>1.2942134949834729</v>
      </c>
      <c r="D49" s="20">
        <f t="shared" si="9"/>
        <v>55074.520830000001</v>
      </c>
      <c r="E49" s="21">
        <f t="shared" si="17"/>
        <v>1.5162981128404491</v>
      </c>
      <c r="F49" s="20">
        <v>1437.2355299999999</v>
      </c>
      <c r="G49" s="21">
        <f t="shared" si="12"/>
        <v>0.24117222902912488</v>
      </c>
      <c r="H49" s="20">
        <v>53637.285300000003</v>
      </c>
      <c r="I49" s="21">
        <f t="shared" si="18"/>
        <v>1.7665738286463075</v>
      </c>
      <c r="J49" s="20">
        <v>4743.3944900000006</v>
      </c>
      <c r="K49" s="28">
        <f t="shared" si="15"/>
        <v>0.4792365657794711</v>
      </c>
      <c r="L49" s="47"/>
      <c r="M49" s="35"/>
    </row>
    <row r="50" spans="1:13" ht="16" customHeight="1">
      <c r="A50" s="38" t="s">
        <v>29</v>
      </c>
      <c r="B50" s="20">
        <v>32764.837919999998</v>
      </c>
      <c r="C50" s="21">
        <f t="shared" si="16"/>
        <v>0.70889624237426907</v>
      </c>
      <c r="D50" s="20">
        <f t="shared" si="9"/>
        <v>30763.017490000002</v>
      </c>
      <c r="E50" s="21">
        <f t="shared" si="17"/>
        <v>0.84695980395994541</v>
      </c>
      <c r="F50" s="20">
        <v>791.23099000000002</v>
      </c>
      <c r="G50" s="21">
        <f t="shared" si="12"/>
        <v>0.13277082117168454</v>
      </c>
      <c r="H50" s="20">
        <v>29971.786500000002</v>
      </c>
      <c r="I50" s="21">
        <f t="shared" si="18"/>
        <v>0.98713746105033962</v>
      </c>
      <c r="J50" s="20">
        <v>2001.8204300000002</v>
      </c>
      <c r="K50" s="28">
        <f t="shared" si="15"/>
        <v>0.20224873773473226</v>
      </c>
      <c r="L50" s="47"/>
      <c r="M50" s="35"/>
    </row>
    <row r="51" spans="1:13" ht="16" customHeight="1">
      <c r="A51" s="38" t="s">
        <v>30</v>
      </c>
      <c r="B51" s="20">
        <v>14806.636832</v>
      </c>
      <c r="C51" s="21">
        <f t="shared" si="16"/>
        <v>0.32035468138232903</v>
      </c>
      <c r="D51" s="20">
        <f t="shared" si="9"/>
        <v>14123.578833</v>
      </c>
      <c r="E51" s="21">
        <f t="shared" si="17"/>
        <v>0.3888468861514961</v>
      </c>
      <c r="F51" s="20">
        <v>229.48823299999998</v>
      </c>
      <c r="G51" s="21">
        <f t="shared" si="12"/>
        <v>3.8508781291097895E-2</v>
      </c>
      <c r="H51" s="20">
        <v>13894.0906</v>
      </c>
      <c r="I51" s="21">
        <f t="shared" si="18"/>
        <v>0.45760960290062758</v>
      </c>
      <c r="J51" s="20">
        <v>683.057999</v>
      </c>
      <c r="K51" s="28">
        <f t="shared" si="15"/>
        <v>6.9010994206589252E-2</v>
      </c>
      <c r="L51" s="47"/>
      <c r="M51" s="35"/>
    </row>
    <row r="52" spans="1:13" ht="16" customHeight="1" thickBot="1">
      <c r="A52" s="39" t="s">
        <v>31</v>
      </c>
      <c r="B52" s="44">
        <v>5069.297673</v>
      </c>
      <c r="C52" s="30">
        <f t="shared" si="16"/>
        <v>0.10967873793975803</v>
      </c>
      <c r="D52" s="29">
        <f t="shared" si="9"/>
        <v>4857.1895430000004</v>
      </c>
      <c r="E52" s="30">
        <f t="shared" si="17"/>
        <v>0.13372694354423606</v>
      </c>
      <c r="F52" s="29">
        <v>73.284643000000003</v>
      </c>
      <c r="G52" s="30">
        <f>F52/$F$32*100</f>
        <v>1.2297372516189922E-2</v>
      </c>
      <c r="H52" s="29">
        <v>4783.9049000000005</v>
      </c>
      <c r="I52" s="30">
        <f t="shared" si="18"/>
        <v>0.15756056906692165</v>
      </c>
      <c r="J52" s="29">
        <v>212.10812999999999</v>
      </c>
      <c r="K52" s="31">
        <f>J52/$J$32*100</f>
        <v>2.1429795056979457E-2</v>
      </c>
      <c r="L52" s="42"/>
      <c r="M52" s="35"/>
    </row>
    <row r="53" spans="1:13" ht="5.5" customHeight="1">
      <c r="A53" s="13"/>
      <c r="B53" s="14"/>
      <c r="C53" s="15"/>
      <c r="D53" s="14"/>
      <c r="E53" s="15"/>
      <c r="F53" s="14"/>
      <c r="G53" s="15"/>
      <c r="H53" s="14"/>
      <c r="I53" s="15"/>
      <c r="J53" s="14"/>
      <c r="K53" s="16"/>
      <c r="L53" s="35"/>
      <c r="M53" s="35"/>
    </row>
    <row r="54" spans="1:13" ht="14.25" customHeight="1">
      <c r="A54" s="53" t="s">
        <v>24</v>
      </c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35"/>
      <c r="M54" s="35"/>
    </row>
    <row r="55" spans="1:13" ht="16" customHeight="1">
      <c r="A55" s="40" t="s">
        <v>26</v>
      </c>
      <c r="B55" s="41">
        <v>4675885.9692790005</v>
      </c>
      <c r="C55" s="18">
        <v>100</v>
      </c>
      <c r="D55" s="17">
        <f t="shared" ref="D55:D75" si="19">F55+H55</f>
        <v>3710889.9439059999</v>
      </c>
      <c r="E55" s="18">
        <v>100</v>
      </c>
      <c r="F55" s="41">
        <v>579150.29860599968</v>
      </c>
      <c r="G55" s="18">
        <v>100</v>
      </c>
      <c r="H55" s="41">
        <v>3131739.6453000004</v>
      </c>
      <c r="I55" s="18">
        <v>100</v>
      </c>
      <c r="J55" s="41">
        <v>964996.02537299984</v>
      </c>
      <c r="K55" s="27">
        <v>100</v>
      </c>
      <c r="L55" s="45"/>
      <c r="M55" s="45"/>
    </row>
    <row r="56" spans="1:13" ht="16" customHeight="1">
      <c r="A56" s="38" t="s">
        <v>6</v>
      </c>
      <c r="B56" s="20">
        <v>466659.46699999995</v>
      </c>
      <c r="C56" s="21">
        <f t="shared" ref="C56:C66" si="20">B56/$B$55*100</f>
        <v>9.9801293287731028</v>
      </c>
      <c r="D56" s="20">
        <f t="shared" si="19"/>
        <v>360834.16099999996</v>
      </c>
      <c r="E56" s="21">
        <f t="shared" ref="E56:E75" si="21">D56/$D$55*100</f>
        <v>9.7236556851425782</v>
      </c>
      <c r="F56" s="20">
        <v>110687.39299999998</v>
      </c>
      <c r="G56" s="21">
        <f t="shared" ref="G56:G75" si="22">F56/$F$55*100</f>
        <v>19.112032449335135</v>
      </c>
      <c r="H56" s="20">
        <v>250146.76800000001</v>
      </c>
      <c r="I56" s="21">
        <f t="shared" ref="I56:I75" si="23">H56/$H$55*100</f>
        <v>7.9874701070828502</v>
      </c>
      <c r="J56" s="20">
        <v>105825.306</v>
      </c>
      <c r="K56" s="28">
        <f t="shared" ref="K56:K67" si="24">J56/$J$55*100</f>
        <v>10.966398121597997</v>
      </c>
      <c r="L56" s="45"/>
      <c r="M56" s="45"/>
    </row>
    <row r="57" spans="1:13" ht="16" customHeight="1">
      <c r="A57" s="38" t="s">
        <v>7</v>
      </c>
      <c r="B57" s="20">
        <v>429367.99400000001</v>
      </c>
      <c r="C57" s="21">
        <f t="shared" si="20"/>
        <v>9.1826019030615189</v>
      </c>
      <c r="D57" s="20">
        <f t="shared" si="19"/>
        <v>331165.56099999999</v>
      </c>
      <c r="E57" s="21">
        <f t="shared" si="21"/>
        <v>8.9241547447085559</v>
      </c>
      <c r="F57" s="20">
        <v>86358.804000000004</v>
      </c>
      <c r="G57" s="21">
        <f t="shared" si="22"/>
        <v>14.911294047134827</v>
      </c>
      <c r="H57" s="20">
        <v>244806.75699999998</v>
      </c>
      <c r="I57" s="21">
        <f t="shared" si="23"/>
        <v>7.8169574973257108</v>
      </c>
      <c r="J57" s="20">
        <v>98202.43299999999</v>
      </c>
      <c r="K57" s="28">
        <f t="shared" si="24"/>
        <v>10.176459842105755</v>
      </c>
      <c r="L57" s="45"/>
      <c r="M57" s="45"/>
    </row>
    <row r="58" spans="1:13" ht="16" customHeight="1">
      <c r="A58" s="38" t="s">
        <v>8</v>
      </c>
      <c r="B58" s="20">
        <v>392817.94500000001</v>
      </c>
      <c r="C58" s="21">
        <f t="shared" si="20"/>
        <v>8.4009308092808492</v>
      </c>
      <c r="D58" s="20">
        <f t="shared" si="19"/>
        <v>296544.65000000002</v>
      </c>
      <c r="E58" s="21">
        <f t="shared" si="21"/>
        <v>7.9912003450003626</v>
      </c>
      <c r="F58" s="20">
        <v>69873.448999999993</v>
      </c>
      <c r="G58" s="21">
        <f t="shared" si="22"/>
        <v>12.064821371616944</v>
      </c>
      <c r="H58" s="20">
        <v>226671.201</v>
      </c>
      <c r="I58" s="21">
        <f t="shared" si="23"/>
        <v>7.237868618490678</v>
      </c>
      <c r="J58" s="20">
        <v>96273.294999999998</v>
      </c>
      <c r="K58" s="28">
        <f t="shared" si="24"/>
        <v>9.9765483451382604</v>
      </c>
      <c r="L58" s="45"/>
      <c r="M58" s="45"/>
    </row>
    <row r="59" spans="1:13" ht="16" customHeight="1">
      <c r="A59" s="38" t="s">
        <v>9</v>
      </c>
      <c r="B59" s="20">
        <v>356350.69299999997</v>
      </c>
      <c r="C59" s="21">
        <f t="shared" si="20"/>
        <v>7.6210304387501466</v>
      </c>
      <c r="D59" s="20">
        <f t="shared" si="19"/>
        <v>257578.17299999998</v>
      </c>
      <c r="E59" s="21">
        <f t="shared" si="21"/>
        <v>6.9411428766027736</v>
      </c>
      <c r="F59" s="20">
        <v>63060.986999999994</v>
      </c>
      <c r="G59" s="21">
        <f t="shared" si="22"/>
        <v>10.888535696482627</v>
      </c>
      <c r="H59" s="20">
        <v>194517.18599999999</v>
      </c>
      <c r="I59" s="21">
        <f t="shared" si="23"/>
        <v>6.2111544390966289</v>
      </c>
      <c r="J59" s="20">
        <v>98772.51999999999</v>
      </c>
      <c r="K59" s="28">
        <f t="shared" si="24"/>
        <v>10.2355364584866</v>
      </c>
      <c r="L59" s="45"/>
      <c r="M59" s="45"/>
    </row>
    <row r="60" spans="1:13" ht="16" customHeight="1">
      <c r="A60" s="38" t="s">
        <v>10</v>
      </c>
      <c r="B60" s="20">
        <v>329249.26610000001</v>
      </c>
      <c r="C60" s="21">
        <f t="shared" si="20"/>
        <v>7.0414306136462237</v>
      </c>
      <c r="D60" s="20">
        <f t="shared" si="19"/>
        <v>236115.17209999997</v>
      </c>
      <c r="E60" s="21">
        <f t="shared" si="21"/>
        <v>6.3627640719376988</v>
      </c>
      <c r="F60" s="20">
        <v>49113.973099999996</v>
      </c>
      <c r="G60" s="21">
        <f t="shared" si="22"/>
        <v>8.4803501298740773</v>
      </c>
      <c r="H60" s="20">
        <v>187001.19899999996</v>
      </c>
      <c r="I60" s="21">
        <f t="shared" si="23"/>
        <v>5.9711604468987227</v>
      </c>
      <c r="J60" s="20">
        <v>93134.094000000012</v>
      </c>
      <c r="K60" s="28">
        <f t="shared" si="24"/>
        <v>9.6512412021594489</v>
      </c>
      <c r="L60" s="45"/>
      <c r="M60" s="45"/>
    </row>
    <row r="61" spans="1:13" ht="16" customHeight="1">
      <c r="A61" s="38" t="s">
        <v>11</v>
      </c>
      <c r="B61" s="20">
        <v>307253.47360000003</v>
      </c>
      <c r="C61" s="21">
        <f t="shared" si="20"/>
        <v>6.5710215265873355</v>
      </c>
      <c r="D61" s="20">
        <f t="shared" si="19"/>
        <v>226722.0956</v>
      </c>
      <c r="E61" s="21">
        <f t="shared" si="21"/>
        <v>6.1096421350981212</v>
      </c>
      <c r="F61" s="20">
        <v>42204.515599999999</v>
      </c>
      <c r="G61" s="21">
        <f t="shared" si="22"/>
        <v>7.2873165569602936</v>
      </c>
      <c r="H61" s="20">
        <v>184517.58</v>
      </c>
      <c r="I61" s="21">
        <f t="shared" si="23"/>
        <v>5.8918556744305732</v>
      </c>
      <c r="J61" s="20">
        <v>80531.377999999997</v>
      </c>
      <c r="K61" s="28">
        <f t="shared" si="24"/>
        <v>8.3452548904408399</v>
      </c>
      <c r="L61" s="45"/>
      <c r="M61" s="45"/>
    </row>
    <row r="62" spans="1:13" ht="16" customHeight="1">
      <c r="A62" s="38" t="s">
        <v>12</v>
      </c>
      <c r="B62" s="20">
        <v>299759.44140000001</v>
      </c>
      <c r="C62" s="21">
        <f t="shared" si="20"/>
        <v>6.4107517456466434</v>
      </c>
      <c r="D62" s="20">
        <f t="shared" si="19"/>
        <v>233705.67240000004</v>
      </c>
      <c r="E62" s="21">
        <f t="shared" si="21"/>
        <v>6.297833563719399</v>
      </c>
      <c r="F62" s="20">
        <v>32671.381400000002</v>
      </c>
      <c r="G62" s="21">
        <f t="shared" si="22"/>
        <v>5.6412612543996268</v>
      </c>
      <c r="H62" s="20">
        <v>201034.29100000003</v>
      </c>
      <c r="I62" s="21">
        <f t="shared" si="23"/>
        <v>6.4192529957496598</v>
      </c>
      <c r="J62" s="20">
        <v>66053.769</v>
      </c>
      <c r="K62" s="28">
        <f t="shared" si="24"/>
        <v>6.8449783484308382</v>
      </c>
      <c r="L62" s="45"/>
      <c r="M62" s="45"/>
    </row>
    <row r="63" spans="1:13" ht="16" customHeight="1">
      <c r="A63" s="38" t="s">
        <v>13</v>
      </c>
      <c r="B63" s="20">
        <v>294066.08629999997</v>
      </c>
      <c r="C63" s="21">
        <f t="shared" si="20"/>
        <v>6.2889918238391846</v>
      </c>
      <c r="D63" s="20">
        <f t="shared" si="19"/>
        <v>238346.6833</v>
      </c>
      <c r="E63" s="21">
        <f t="shared" si="21"/>
        <v>6.4228981970055843</v>
      </c>
      <c r="F63" s="20">
        <v>26128.854299999999</v>
      </c>
      <c r="G63" s="21">
        <f t="shared" si="22"/>
        <v>4.5115843612429281</v>
      </c>
      <c r="H63" s="20">
        <v>212217.829</v>
      </c>
      <c r="I63" s="21">
        <f t="shared" si="23"/>
        <v>6.7763560524096791</v>
      </c>
      <c r="J63" s="20">
        <v>55719.402999999998</v>
      </c>
      <c r="K63" s="28">
        <f t="shared" si="24"/>
        <v>5.774055181052459</v>
      </c>
      <c r="L63" s="43"/>
      <c r="M63" s="42"/>
    </row>
    <row r="64" spans="1:13" ht="16" customHeight="1">
      <c r="A64" s="38" t="s">
        <v>14</v>
      </c>
      <c r="B64" s="20">
        <v>283167.1715</v>
      </c>
      <c r="C64" s="21">
        <f t="shared" si="20"/>
        <v>6.055904129408507</v>
      </c>
      <c r="D64" s="20">
        <f t="shared" si="19"/>
        <v>227777.09150000001</v>
      </c>
      <c r="E64" s="21">
        <f t="shared" si="21"/>
        <v>6.1380718626283732</v>
      </c>
      <c r="F64" s="20">
        <v>22535.845499999999</v>
      </c>
      <c r="G64" s="21">
        <f t="shared" si="22"/>
        <v>3.8911912079201576</v>
      </c>
      <c r="H64" s="20">
        <v>205241.24600000001</v>
      </c>
      <c r="I64" s="21">
        <f t="shared" si="23"/>
        <v>6.5535858419143667</v>
      </c>
      <c r="J64" s="20">
        <v>55390.080000000002</v>
      </c>
      <c r="K64" s="28">
        <f t="shared" si="24"/>
        <v>5.7399283047399159</v>
      </c>
      <c r="L64" s="48"/>
      <c r="M64" s="35"/>
    </row>
    <row r="65" spans="1:13" ht="16" customHeight="1">
      <c r="A65" s="38" t="s">
        <v>15</v>
      </c>
      <c r="B65" s="20">
        <v>266904.09140000003</v>
      </c>
      <c r="C65" s="21">
        <f t="shared" si="20"/>
        <v>5.7080966720228936</v>
      </c>
      <c r="D65" s="20">
        <f t="shared" si="19"/>
        <v>215030.94100000002</v>
      </c>
      <c r="E65" s="21">
        <f t="shared" si="21"/>
        <v>5.7945922474236262</v>
      </c>
      <c r="F65" s="20">
        <v>17967.78</v>
      </c>
      <c r="G65" s="21">
        <f t="shared" si="22"/>
        <v>3.1024381828426919</v>
      </c>
      <c r="H65" s="20">
        <v>197063.16100000002</v>
      </c>
      <c r="I65" s="21">
        <f t="shared" si="23"/>
        <v>6.2924503093909863</v>
      </c>
      <c r="J65" s="20">
        <v>51873.150399999999</v>
      </c>
      <c r="K65" s="28">
        <f t="shared" si="24"/>
        <v>5.375478140435809</v>
      </c>
      <c r="L65" s="45"/>
      <c r="M65" s="45"/>
    </row>
    <row r="66" spans="1:13" ht="16" customHeight="1">
      <c r="A66" s="38" t="s">
        <v>16</v>
      </c>
      <c r="B66" s="20">
        <v>225885.17969999998</v>
      </c>
      <c r="C66" s="21">
        <f t="shared" si="20"/>
        <v>4.8308530444088307</v>
      </c>
      <c r="D66" s="20">
        <f t="shared" si="19"/>
        <v>182326.55189999999</v>
      </c>
      <c r="E66" s="21">
        <f>D66/$D$55*100</f>
        <v>4.9132837312897273</v>
      </c>
      <c r="F66" s="20">
        <v>13364.2379</v>
      </c>
      <c r="G66" s="21">
        <f t="shared" si="22"/>
        <v>2.3075595285312618</v>
      </c>
      <c r="H66" s="20">
        <v>168962.31399999998</v>
      </c>
      <c r="I66" s="21">
        <f t="shared" si="23"/>
        <v>5.3951583827720935</v>
      </c>
      <c r="J66" s="20">
        <v>43558.627800000002</v>
      </c>
      <c r="K66" s="28">
        <f t="shared" si="24"/>
        <v>4.5138660320557573</v>
      </c>
      <c r="L66" s="45"/>
      <c r="M66" s="45"/>
    </row>
    <row r="67" spans="1:13" ht="16" customHeight="1">
      <c r="A67" s="38" t="s">
        <v>17</v>
      </c>
      <c r="B67" s="20">
        <v>204533.03270000001</v>
      </c>
      <c r="C67" s="21">
        <f t="shared" ref="C67:C75" si="25">B67/$B$55*100</f>
        <v>4.3742091668573782</v>
      </c>
      <c r="D67" s="20">
        <f t="shared" si="19"/>
        <v>166825.83589999998</v>
      </c>
      <c r="E67" s="21">
        <f t="shared" si="21"/>
        <v>4.4955748734602148</v>
      </c>
      <c r="F67" s="20">
        <v>12373.3159</v>
      </c>
      <c r="G67" s="21">
        <f t="shared" si="22"/>
        <v>2.1364602469829097</v>
      </c>
      <c r="H67" s="20">
        <v>154452.51999999999</v>
      </c>
      <c r="I67" s="21">
        <f t="shared" si="23"/>
        <v>4.9318441982173278</v>
      </c>
      <c r="J67" s="20">
        <v>37707.196799999998</v>
      </c>
      <c r="K67" s="28">
        <f t="shared" si="24"/>
        <v>3.9074976278192479</v>
      </c>
      <c r="L67" s="45"/>
      <c r="M67" s="45"/>
    </row>
    <row r="68" spans="1:13" ht="16" customHeight="1">
      <c r="A68" s="38" t="s">
        <v>18</v>
      </c>
      <c r="B68" s="20">
        <v>199174.97090000001</v>
      </c>
      <c r="C68" s="21">
        <f t="shared" si="25"/>
        <v>4.2596199353148867</v>
      </c>
      <c r="D68" s="20">
        <f t="shared" si="19"/>
        <v>171405.60759999999</v>
      </c>
      <c r="E68" s="21">
        <f t="shared" si="21"/>
        <v>4.6189892503139633</v>
      </c>
      <c r="F68" s="20">
        <v>11728.740599999997</v>
      </c>
      <c r="G68" s="21">
        <f t="shared" si="22"/>
        <v>2.0251635246033342</v>
      </c>
      <c r="H68" s="20">
        <v>159676.867</v>
      </c>
      <c r="I68" s="21">
        <f t="shared" si="23"/>
        <v>5.0986635252274937</v>
      </c>
      <c r="J68" s="20">
        <v>27769.363300000001</v>
      </c>
      <c r="K68" s="28">
        <f t="shared" ref="K68:K75" si="26">J68/$J$55*100</f>
        <v>2.8776660804655969</v>
      </c>
      <c r="L68" s="45"/>
      <c r="M68" s="45"/>
    </row>
    <row r="69" spans="1:13" ht="16" customHeight="1">
      <c r="A69" s="38" t="s">
        <v>19</v>
      </c>
      <c r="B69" s="20">
        <v>191026.00970000002</v>
      </c>
      <c r="C69" s="21">
        <f t="shared" si="25"/>
        <v>4.0853436323096499</v>
      </c>
      <c r="D69" s="20">
        <f t="shared" si="19"/>
        <v>170548.80230000001</v>
      </c>
      <c r="E69" s="21">
        <f t="shared" si="21"/>
        <v>4.5959003063422612</v>
      </c>
      <c r="F69" s="20">
        <v>8375.8382999999994</v>
      </c>
      <c r="G69" s="21">
        <f t="shared" si="22"/>
        <v>1.4462287803633069</v>
      </c>
      <c r="H69" s="20">
        <v>162172.96400000001</v>
      </c>
      <c r="I69" s="21">
        <f t="shared" si="23"/>
        <v>5.1783667343925988</v>
      </c>
      <c r="J69" s="20">
        <v>20477.207399999999</v>
      </c>
      <c r="K69" s="28">
        <f t="shared" si="26"/>
        <v>2.1219991442021686</v>
      </c>
      <c r="L69" s="45"/>
      <c r="M69" s="45"/>
    </row>
    <row r="70" spans="1:13" ht="16" customHeight="1">
      <c r="A70" s="38" t="s">
        <v>20</v>
      </c>
      <c r="B70" s="20">
        <v>168665.0925</v>
      </c>
      <c r="C70" s="21">
        <f t="shared" si="25"/>
        <v>3.6071258710786598</v>
      </c>
      <c r="D70" s="20">
        <f t="shared" si="19"/>
        <v>155189.6986</v>
      </c>
      <c r="E70" s="21">
        <f t="shared" si="21"/>
        <v>4.1820075762379201</v>
      </c>
      <c r="F70" s="20">
        <v>5995.231600000001</v>
      </c>
      <c r="G70" s="21">
        <f t="shared" si="22"/>
        <v>1.0351771577137012</v>
      </c>
      <c r="H70" s="20">
        <v>149194.467</v>
      </c>
      <c r="I70" s="21">
        <f t="shared" si="23"/>
        <v>4.7639486003859091</v>
      </c>
      <c r="J70" s="20">
        <v>13475.393899999999</v>
      </c>
      <c r="K70" s="28">
        <f t="shared" si="26"/>
        <v>1.3964196271991229</v>
      </c>
      <c r="L70" s="50"/>
      <c r="M70" s="46"/>
    </row>
    <row r="71" spans="1:13" ht="16" customHeight="1">
      <c r="A71" s="38" t="s">
        <v>21</v>
      </c>
      <c r="B71" s="20">
        <v>95943.497709999996</v>
      </c>
      <c r="C71" s="21">
        <f t="shared" si="25"/>
        <v>2.0518784748036536</v>
      </c>
      <c r="D71" s="20">
        <f t="shared" si="19"/>
        <v>85806.262409999996</v>
      </c>
      <c r="E71" s="21">
        <f t="shared" si="21"/>
        <v>2.3122825981651789</v>
      </c>
      <c r="F71" s="20">
        <v>3133.4604100000001</v>
      </c>
      <c r="G71" s="21">
        <f t="shared" si="22"/>
        <v>0.54104442621235993</v>
      </c>
      <c r="H71" s="20">
        <v>82672.801999999996</v>
      </c>
      <c r="I71" s="21">
        <f t="shared" si="23"/>
        <v>2.6398363645609013</v>
      </c>
      <c r="J71" s="20">
        <v>10137.2353</v>
      </c>
      <c r="K71" s="28">
        <f t="shared" si="26"/>
        <v>1.0504950314258192</v>
      </c>
      <c r="L71" s="51"/>
    </row>
    <row r="72" spans="1:13" ht="16" customHeight="1">
      <c r="A72" s="38" t="s">
        <v>28</v>
      </c>
      <c r="B72" s="20">
        <v>81376.204920000004</v>
      </c>
      <c r="C72" s="21">
        <f t="shared" si="25"/>
        <v>1.7403376697945401</v>
      </c>
      <c r="D72" s="20">
        <f t="shared" si="19"/>
        <v>75402.992269999988</v>
      </c>
      <c r="E72" s="21">
        <f t="shared" si="21"/>
        <v>2.0319382522735903</v>
      </c>
      <c r="F72" s="20">
        <v>1883.40427</v>
      </c>
      <c r="G72" s="21">
        <f t="shared" si="22"/>
        <v>0.32520129481644178</v>
      </c>
      <c r="H72" s="20">
        <v>73519.587999999989</v>
      </c>
      <c r="I72" s="21">
        <f t="shared" si="23"/>
        <v>2.3475638567316883</v>
      </c>
      <c r="J72" s="20">
        <v>5973.2126499999995</v>
      </c>
      <c r="K72" s="28">
        <f t="shared" si="26"/>
        <v>0.618988316318834</v>
      </c>
      <c r="L72" s="47"/>
      <c r="M72" s="35"/>
    </row>
    <row r="73" spans="1:13" ht="16" customHeight="1">
      <c r="A73" s="38" t="s">
        <v>29</v>
      </c>
      <c r="B73" s="20">
        <v>49099.187579999998</v>
      </c>
      <c r="C73" s="21">
        <f t="shared" si="25"/>
        <v>1.0500510042927942</v>
      </c>
      <c r="D73" s="20">
        <f t="shared" si="19"/>
        <v>46300.042600000001</v>
      </c>
      <c r="E73" s="21">
        <f t="shared" si="21"/>
        <v>1.2476802950201646</v>
      </c>
      <c r="F73" s="20">
        <v>1165.3551</v>
      </c>
      <c r="G73" s="21">
        <f t="shared" si="22"/>
        <v>0.20121807807144029</v>
      </c>
      <c r="H73" s="20">
        <v>45134.6875</v>
      </c>
      <c r="I73" s="21">
        <f t="shared" si="23"/>
        <v>1.4412017795839598</v>
      </c>
      <c r="J73" s="20">
        <v>2799.14498</v>
      </c>
      <c r="K73" s="28">
        <f>J73/$J$55*100</f>
        <v>0.29006803203340104</v>
      </c>
      <c r="L73" s="47"/>
      <c r="M73" s="35"/>
    </row>
    <row r="74" spans="1:13" ht="16" customHeight="1">
      <c r="A74" s="38" t="s">
        <v>30</v>
      </c>
      <c r="B74" s="20">
        <v>25376.824569</v>
      </c>
      <c r="C74" s="21">
        <f t="shared" si="25"/>
        <v>0.54271692542820904</v>
      </c>
      <c r="D74" s="20">
        <f t="shared" si="19"/>
        <v>24353.302285999998</v>
      </c>
      <c r="E74" s="21">
        <f t="shared" si="21"/>
        <v>0.65626581909260973</v>
      </c>
      <c r="F74" s="20">
        <v>380.91388599999993</v>
      </c>
      <c r="G74" s="21">
        <f t="shared" si="22"/>
        <v>6.5771162842676617E-2</v>
      </c>
      <c r="H74" s="20">
        <v>23972.3884</v>
      </c>
      <c r="I74" s="21">
        <f t="shared" si="23"/>
        <v>0.76546555956453399</v>
      </c>
      <c r="J74" s="20">
        <v>1023.5222830000001</v>
      </c>
      <c r="K74" s="28">
        <f t="shared" si="26"/>
        <v>0.10606492214352678</v>
      </c>
      <c r="L74" s="47"/>
      <c r="M74" s="35"/>
    </row>
    <row r="75" spans="1:13" ht="16" customHeight="1" thickBot="1">
      <c r="A75" s="39" t="s">
        <v>31</v>
      </c>
      <c r="B75" s="44">
        <v>9210.3397000000004</v>
      </c>
      <c r="C75" s="30">
        <f t="shared" si="25"/>
        <v>0.19697528469498135</v>
      </c>
      <c r="D75" s="29">
        <f t="shared" si="19"/>
        <v>8910.6471400000009</v>
      </c>
      <c r="E75" s="30">
        <f t="shared" si="21"/>
        <v>0.24012156853729952</v>
      </c>
      <c r="F75" s="29">
        <v>146.81773999999999</v>
      </c>
      <c r="G75" s="30">
        <f t="shared" si="22"/>
        <v>2.5350542053312695E-2</v>
      </c>
      <c r="H75" s="29">
        <v>8763.8294000000005</v>
      </c>
      <c r="I75" s="30">
        <f t="shared" si="23"/>
        <v>0.27983901577362708</v>
      </c>
      <c r="J75" s="29">
        <v>299.69256000000001</v>
      </c>
      <c r="K75" s="31">
        <f t="shared" si="26"/>
        <v>3.1056351748615742E-2</v>
      </c>
      <c r="L75" s="42"/>
      <c r="M75" s="35"/>
    </row>
    <row r="76" spans="1:13">
      <c r="A76" s="32" t="s">
        <v>23</v>
      </c>
      <c r="B76" s="33"/>
      <c r="C76" s="33"/>
      <c r="D76" s="33"/>
      <c r="E76" s="33"/>
      <c r="G76" s="36"/>
    </row>
    <row r="77" spans="1:13">
      <c r="A77" s="37" t="s">
        <v>32</v>
      </c>
      <c r="B77" s="33"/>
      <c r="C77" s="33"/>
      <c r="D77" s="33"/>
      <c r="E77" s="33"/>
    </row>
    <row r="78" spans="1:13">
      <c r="A78" s="33"/>
      <c r="B78" s="33"/>
      <c r="C78" s="33"/>
      <c r="D78" s="33"/>
      <c r="E78" s="33"/>
    </row>
    <row r="79" spans="1:13">
      <c r="A79" s="33"/>
      <c r="B79" s="33"/>
      <c r="C79" s="33"/>
      <c r="D79" s="33"/>
      <c r="E79" s="33"/>
    </row>
    <row r="80" spans="1:13">
      <c r="A80" s="33"/>
      <c r="B80" s="33"/>
      <c r="C80" s="33"/>
      <c r="D80" s="33"/>
      <c r="E80" s="33"/>
    </row>
    <row r="81" spans="1:5">
      <c r="A81" s="33"/>
      <c r="B81" s="33"/>
      <c r="C81" s="33"/>
      <c r="D81" s="33"/>
      <c r="E81" s="33"/>
    </row>
    <row r="82" spans="1:5">
      <c r="A82" s="33"/>
      <c r="B82" s="33"/>
      <c r="C82" s="33"/>
      <c r="D82" s="33"/>
      <c r="E82" s="33"/>
    </row>
    <row r="83" spans="1:5">
      <c r="A83" s="32"/>
      <c r="B83" s="33"/>
      <c r="C83" s="33"/>
      <c r="D83" s="33"/>
      <c r="E83" s="33"/>
    </row>
    <row r="84" spans="1:5">
      <c r="A84" s="33"/>
      <c r="B84" s="33"/>
      <c r="C84" s="33"/>
      <c r="D84" s="33"/>
      <c r="E84" s="33"/>
    </row>
    <row r="85" spans="1:5">
      <c r="A85" s="33"/>
      <c r="B85" s="33"/>
      <c r="C85" s="33"/>
      <c r="D85" s="33"/>
      <c r="E85" s="33"/>
    </row>
    <row r="86" spans="1:5">
      <c r="A86" s="33"/>
      <c r="B86" s="33"/>
      <c r="C86" s="33"/>
      <c r="D86" s="33"/>
      <c r="E86" s="33"/>
    </row>
    <row r="87" spans="1:5">
      <c r="A87" s="33"/>
      <c r="B87" s="33"/>
      <c r="C87" s="33"/>
      <c r="D87" s="33"/>
      <c r="E87" s="33"/>
    </row>
    <row r="88" spans="1:5">
      <c r="A88" s="33"/>
      <c r="B88" s="33"/>
      <c r="C88" s="33"/>
      <c r="D88" s="33"/>
      <c r="E88" s="33"/>
    </row>
    <row r="89" spans="1:5">
      <c r="A89" s="33"/>
      <c r="B89" s="33"/>
      <c r="C89" s="33"/>
      <c r="D89" s="33"/>
      <c r="E89" s="33"/>
    </row>
    <row r="90" spans="1:5">
      <c r="A90" s="33"/>
      <c r="B90" s="33"/>
      <c r="C90" s="33"/>
      <c r="D90" s="33"/>
      <c r="E90" s="33"/>
    </row>
    <row r="91" spans="1:5">
      <c r="A91" s="33"/>
      <c r="B91" s="33"/>
      <c r="C91" s="33"/>
      <c r="D91" s="33"/>
      <c r="E91" s="33"/>
    </row>
    <row r="92" spans="1:5">
      <c r="A92" s="33"/>
      <c r="B92" s="33"/>
      <c r="C92" s="33"/>
      <c r="D92" s="33"/>
      <c r="E92" s="33"/>
    </row>
    <row r="93" spans="1:5">
      <c r="A93" s="33"/>
      <c r="B93" s="33"/>
      <c r="C93" s="33"/>
      <c r="D93" s="33"/>
      <c r="E93" s="33"/>
    </row>
    <row r="94" spans="1:5">
      <c r="A94" s="33"/>
      <c r="B94" s="33"/>
      <c r="C94" s="33"/>
      <c r="D94" s="33"/>
      <c r="E94" s="33"/>
    </row>
    <row r="95" spans="1:5">
      <c r="A95" s="33"/>
      <c r="B95" s="33"/>
      <c r="C95" s="33"/>
      <c r="D95" s="33"/>
      <c r="E95" s="33"/>
    </row>
    <row r="96" spans="1:5">
      <c r="A96" s="33"/>
      <c r="B96" s="33"/>
      <c r="C96" s="33"/>
      <c r="D96" s="33"/>
      <c r="E96" s="33"/>
    </row>
    <row r="97" spans="1:5">
      <c r="A97" s="33"/>
      <c r="B97" s="33"/>
      <c r="C97" s="33"/>
      <c r="D97" s="33"/>
      <c r="E97" s="33"/>
    </row>
    <row r="98" spans="1:5">
      <c r="A98" s="33"/>
      <c r="B98" s="33"/>
      <c r="C98" s="33"/>
      <c r="D98" s="33"/>
      <c r="E98" s="33"/>
    </row>
    <row r="99" spans="1:5">
      <c r="A99" s="33"/>
      <c r="B99" s="33"/>
      <c r="C99" s="33"/>
      <c r="D99" s="33"/>
      <c r="E99" s="33"/>
    </row>
    <row r="100" spans="1:5">
      <c r="A100" s="33"/>
      <c r="B100" s="33"/>
      <c r="C100" s="33"/>
      <c r="D100" s="33"/>
      <c r="E100" s="33"/>
    </row>
    <row r="101" spans="1:5">
      <c r="A101" s="33"/>
      <c r="B101" s="33"/>
      <c r="C101" s="33"/>
      <c r="D101" s="33"/>
      <c r="E101" s="33"/>
    </row>
    <row r="102" spans="1:5">
      <c r="A102" s="33"/>
      <c r="B102" s="33"/>
      <c r="C102" s="33"/>
      <c r="D102" s="33"/>
      <c r="E102" s="33"/>
    </row>
    <row r="103" spans="1:5">
      <c r="A103" s="33"/>
      <c r="B103" s="33"/>
      <c r="C103" s="33"/>
      <c r="D103" s="33"/>
      <c r="E103" s="33"/>
    </row>
    <row r="104" spans="1:5">
      <c r="A104" s="33"/>
      <c r="B104" s="33"/>
      <c r="C104" s="33"/>
      <c r="D104" s="33"/>
      <c r="E104" s="33"/>
    </row>
    <row r="105" spans="1:5">
      <c r="A105" s="33"/>
      <c r="B105" s="33"/>
      <c r="C105" s="33"/>
      <c r="D105" s="33"/>
      <c r="E105" s="33"/>
    </row>
    <row r="106" spans="1:5">
      <c r="A106" s="33"/>
      <c r="B106" s="33"/>
      <c r="C106" s="33"/>
      <c r="D106" s="33"/>
      <c r="E106" s="33"/>
    </row>
    <row r="107" spans="1:5">
      <c r="A107" s="33"/>
      <c r="B107" s="33"/>
      <c r="C107" s="33"/>
      <c r="D107" s="33"/>
      <c r="E107" s="33"/>
    </row>
    <row r="108" spans="1:5">
      <c r="A108" s="33"/>
      <c r="B108" s="33"/>
      <c r="C108" s="33"/>
      <c r="D108" s="33"/>
      <c r="E108" s="33"/>
    </row>
    <row r="109" spans="1:5">
      <c r="A109" s="33"/>
      <c r="B109" s="33"/>
      <c r="C109" s="33"/>
      <c r="D109" s="33"/>
      <c r="E109" s="33"/>
    </row>
    <row r="110" spans="1:5">
      <c r="A110" s="33"/>
      <c r="B110" s="33"/>
      <c r="C110" s="33"/>
      <c r="D110" s="33"/>
      <c r="E110" s="33"/>
    </row>
    <row r="111" spans="1:5">
      <c r="A111" s="33"/>
      <c r="B111" s="33"/>
      <c r="C111" s="33"/>
      <c r="D111" s="33"/>
      <c r="E111" s="33"/>
    </row>
    <row r="112" spans="1:5">
      <c r="A112" s="33"/>
      <c r="B112" s="33"/>
      <c r="C112" s="33"/>
      <c r="D112" s="33"/>
      <c r="E112" s="33"/>
    </row>
    <row r="113" spans="1:5">
      <c r="A113" s="33"/>
      <c r="B113" s="33"/>
      <c r="C113" s="33"/>
      <c r="D113" s="33"/>
      <c r="E113" s="33"/>
    </row>
    <row r="114" spans="1:5">
      <c r="A114" s="33"/>
      <c r="B114" s="33"/>
      <c r="C114" s="33"/>
      <c r="D114" s="33"/>
      <c r="E114" s="33"/>
    </row>
    <row r="115" spans="1:5">
      <c r="A115" s="33"/>
      <c r="B115" s="33"/>
      <c r="C115" s="33"/>
      <c r="D115" s="33"/>
      <c r="E115" s="33"/>
    </row>
    <row r="116" spans="1:5">
      <c r="A116" s="33"/>
      <c r="B116" s="33"/>
      <c r="C116" s="33"/>
      <c r="D116" s="33"/>
      <c r="E116" s="33"/>
    </row>
    <row r="117" spans="1:5">
      <c r="A117" s="33"/>
      <c r="B117" s="33"/>
      <c r="C117" s="33"/>
      <c r="D117" s="33"/>
      <c r="E117" s="33"/>
    </row>
    <row r="118" spans="1:5">
      <c r="A118" s="33"/>
      <c r="B118" s="33"/>
      <c r="C118" s="33"/>
      <c r="D118" s="33"/>
      <c r="E118" s="33"/>
    </row>
    <row r="119" spans="1:5">
      <c r="A119" s="33"/>
      <c r="B119" s="33"/>
      <c r="C119" s="33"/>
      <c r="D119" s="33"/>
      <c r="E119" s="33"/>
    </row>
    <row r="120" spans="1:5">
      <c r="A120" s="33"/>
      <c r="B120" s="33"/>
      <c r="C120" s="33"/>
      <c r="D120" s="33"/>
      <c r="E120" s="33"/>
    </row>
    <row r="121" spans="1:5">
      <c r="A121" s="33"/>
      <c r="B121" s="33"/>
      <c r="C121" s="33"/>
      <c r="D121" s="33"/>
      <c r="E121" s="33"/>
    </row>
    <row r="122" spans="1:5">
      <c r="A122" s="33"/>
      <c r="B122" s="33"/>
      <c r="C122" s="33"/>
      <c r="D122" s="33"/>
      <c r="E122" s="33"/>
    </row>
    <row r="123" spans="1:5">
      <c r="A123" s="33"/>
      <c r="B123" s="33"/>
      <c r="C123" s="33"/>
      <c r="D123" s="33"/>
      <c r="E123" s="33"/>
    </row>
    <row r="124" spans="1:5">
      <c r="A124" s="33"/>
      <c r="B124" s="33"/>
      <c r="C124" s="33"/>
      <c r="D124" s="33"/>
      <c r="E124" s="33"/>
    </row>
    <row r="125" spans="1:5">
      <c r="A125" s="33"/>
      <c r="B125" s="33"/>
      <c r="C125" s="33"/>
      <c r="D125" s="33"/>
      <c r="E125" s="33"/>
    </row>
    <row r="126" spans="1:5">
      <c r="A126" s="33"/>
      <c r="B126" s="33"/>
      <c r="C126" s="33"/>
      <c r="D126" s="33"/>
      <c r="E126" s="33"/>
    </row>
    <row r="127" spans="1:5">
      <c r="A127" s="33"/>
      <c r="B127" s="33"/>
      <c r="C127" s="33"/>
      <c r="D127" s="33"/>
      <c r="E127" s="33"/>
    </row>
    <row r="128" spans="1:5">
      <c r="A128" s="33"/>
      <c r="B128" s="33"/>
      <c r="C128" s="33"/>
      <c r="D128" s="33"/>
      <c r="E128" s="33"/>
    </row>
    <row r="129" spans="1:5">
      <c r="A129" s="33"/>
      <c r="B129" s="33"/>
      <c r="C129" s="33"/>
      <c r="D129" s="33"/>
      <c r="E129" s="33"/>
    </row>
    <row r="130" spans="1:5">
      <c r="A130" s="33"/>
      <c r="B130" s="33"/>
      <c r="C130" s="33"/>
      <c r="D130" s="33"/>
      <c r="E130" s="33"/>
    </row>
    <row r="131" spans="1:5">
      <c r="A131" s="33"/>
      <c r="B131" s="33"/>
      <c r="C131" s="33"/>
      <c r="D131" s="33"/>
      <c r="E131" s="33"/>
    </row>
    <row r="132" spans="1:5">
      <c r="A132" s="33"/>
      <c r="B132" s="33"/>
      <c r="C132" s="33"/>
      <c r="D132" s="33"/>
      <c r="E132" s="33"/>
    </row>
    <row r="133" spans="1:5">
      <c r="A133" s="33"/>
      <c r="B133" s="33"/>
      <c r="C133" s="33"/>
      <c r="D133" s="33"/>
      <c r="E133" s="33"/>
    </row>
    <row r="134" spans="1:5">
      <c r="A134" s="33"/>
      <c r="B134" s="33"/>
      <c r="C134" s="33"/>
      <c r="D134" s="33"/>
      <c r="E134" s="33"/>
    </row>
    <row r="135" spans="1:5">
      <c r="A135" s="33"/>
      <c r="B135" s="33"/>
      <c r="C135" s="33"/>
      <c r="D135" s="33"/>
      <c r="E135" s="33"/>
    </row>
    <row r="136" spans="1:5">
      <c r="A136" s="33"/>
      <c r="B136" s="33"/>
      <c r="C136" s="33"/>
      <c r="D136" s="33"/>
      <c r="E136" s="33"/>
    </row>
    <row r="137" spans="1:5">
      <c r="A137" s="33"/>
      <c r="B137" s="33"/>
      <c r="C137" s="33"/>
      <c r="D137" s="33"/>
      <c r="E137" s="33"/>
    </row>
    <row r="138" spans="1:5">
      <c r="A138" s="33"/>
      <c r="B138" s="33"/>
      <c r="C138" s="33"/>
      <c r="D138" s="33"/>
      <c r="E138" s="33"/>
    </row>
    <row r="139" spans="1:5">
      <c r="A139" s="33"/>
      <c r="B139" s="33"/>
      <c r="C139" s="33"/>
      <c r="D139" s="33"/>
      <c r="E139" s="33"/>
    </row>
    <row r="140" spans="1:5">
      <c r="A140" s="33"/>
      <c r="B140" s="33"/>
      <c r="C140" s="33"/>
      <c r="D140" s="33"/>
      <c r="E140" s="33"/>
    </row>
    <row r="141" spans="1:5">
      <c r="A141" s="33"/>
      <c r="B141" s="33"/>
      <c r="C141" s="33"/>
      <c r="D141" s="33"/>
      <c r="E141" s="33"/>
    </row>
    <row r="142" spans="1:5">
      <c r="A142" s="33"/>
      <c r="B142" s="33"/>
      <c r="C142" s="33"/>
      <c r="D142" s="33"/>
      <c r="E142" s="33"/>
    </row>
    <row r="143" spans="1:5">
      <c r="A143" s="33"/>
      <c r="B143" s="33"/>
      <c r="C143" s="33"/>
      <c r="D143" s="33"/>
      <c r="E143" s="33"/>
    </row>
    <row r="144" spans="1:5">
      <c r="A144" s="33"/>
      <c r="B144" s="33"/>
      <c r="C144" s="33"/>
      <c r="D144" s="33"/>
      <c r="E144" s="33"/>
    </row>
    <row r="145" spans="1:5">
      <c r="A145" s="33"/>
      <c r="B145" s="33"/>
      <c r="C145" s="33"/>
      <c r="D145" s="33"/>
      <c r="E145" s="33"/>
    </row>
    <row r="146" spans="1:5">
      <c r="A146" s="33"/>
      <c r="B146" s="33"/>
      <c r="C146" s="33"/>
      <c r="D146" s="33"/>
      <c r="E146" s="33"/>
    </row>
    <row r="147" spans="1:5">
      <c r="A147" s="33"/>
      <c r="B147" s="33"/>
      <c r="C147" s="33"/>
      <c r="D147" s="33"/>
      <c r="E147" s="33"/>
    </row>
    <row r="148" spans="1:5">
      <c r="A148" s="33"/>
      <c r="B148" s="33"/>
      <c r="C148" s="33"/>
      <c r="D148" s="33"/>
      <c r="E148" s="33"/>
    </row>
    <row r="149" spans="1:5">
      <c r="A149" s="33"/>
      <c r="B149" s="33"/>
      <c r="C149" s="33"/>
      <c r="D149" s="33"/>
      <c r="E149" s="33"/>
    </row>
    <row r="150" spans="1:5">
      <c r="A150" s="33"/>
      <c r="B150" s="33"/>
      <c r="C150" s="33"/>
      <c r="D150" s="33"/>
      <c r="E150" s="33"/>
    </row>
    <row r="151" spans="1:5">
      <c r="A151" s="33"/>
      <c r="B151" s="33"/>
      <c r="C151" s="33"/>
      <c r="D151" s="33"/>
      <c r="E151" s="33"/>
    </row>
    <row r="152" spans="1:5">
      <c r="A152" s="33"/>
      <c r="B152" s="33"/>
      <c r="C152" s="33"/>
      <c r="D152" s="33"/>
      <c r="E152" s="33"/>
    </row>
    <row r="153" spans="1:5">
      <c r="A153" s="33"/>
      <c r="B153" s="33"/>
      <c r="C153" s="33"/>
      <c r="D153" s="33"/>
      <c r="E153" s="33"/>
    </row>
    <row r="154" spans="1:5">
      <c r="A154" s="33"/>
      <c r="B154" s="33"/>
      <c r="C154" s="33"/>
      <c r="D154" s="33"/>
      <c r="E154" s="33"/>
    </row>
    <row r="155" spans="1:5">
      <c r="A155" s="33"/>
      <c r="B155" s="33"/>
      <c r="C155" s="33"/>
      <c r="D155" s="33"/>
      <c r="E155" s="33"/>
    </row>
    <row r="156" spans="1:5">
      <c r="A156" s="33"/>
      <c r="B156" s="33"/>
      <c r="C156" s="33"/>
      <c r="D156" s="33"/>
      <c r="E156" s="33"/>
    </row>
    <row r="157" spans="1:5">
      <c r="A157" s="33"/>
      <c r="B157" s="33"/>
      <c r="C157" s="33"/>
      <c r="D157" s="33"/>
      <c r="E157" s="33"/>
    </row>
    <row r="158" spans="1:5">
      <c r="A158" s="33"/>
      <c r="B158" s="33"/>
      <c r="C158" s="33"/>
      <c r="D158" s="33"/>
      <c r="E158" s="33"/>
    </row>
    <row r="159" spans="1:5">
      <c r="A159" s="33"/>
      <c r="B159" s="33"/>
      <c r="C159" s="33"/>
      <c r="D159" s="33"/>
      <c r="E159" s="33"/>
    </row>
    <row r="160" spans="1:5">
      <c r="A160" s="33"/>
      <c r="B160" s="33"/>
      <c r="C160" s="33"/>
      <c r="D160" s="33"/>
      <c r="E160" s="33"/>
    </row>
    <row r="161" spans="1:5">
      <c r="A161" s="33"/>
      <c r="B161" s="33"/>
      <c r="C161" s="33"/>
      <c r="D161" s="33"/>
      <c r="E161" s="33"/>
    </row>
    <row r="162" spans="1:5">
      <c r="A162" s="33"/>
      <c r="B162" s="33"/>
      <c r="C162" s="33"/>
      <c r="D162" s="33"/>
      <c r="E162" s="33"/>
    </row>
    <row r="163" spans="1:5">
      <c r="A163" s="33"/>
      <c r="B163" s="33"/>
      <c r="C163" s="33"/>
      <c r="D163" s="33"/>
      <c r="E163" s="33"/>
    </row>
    <row r="164" spans="1:5">
      <c r="A164" s="33"/>
      <c r="B164" s="33"/>
      <c r="C164" s="33"/>
      <c r="D164" s="33"/>
      <c r="E164" s="33"/>
    </row>
    <row r="165" spans="1:5">
      <c r="A165" s="33"/>
      <c r="B165" s="33"/>
      <c r="C165" s="33"/>
      <c r="D165" s="33"/>
      <c r="E165" s="33"/>
    </row>
    <row r="166" spans="1:5">
      <c r="A166" s="33"/>
      <c r="B166" s="33"/>
      <c r="C166" s="33"/>
      <c r="D166" s="33"/>
      <c r="E166" s="33"/>
    </row>
    <row r="167" spans="1:5">
      <c r="A167" s="33"/>
      <c r="B167" s="33"/>
      <c r="C167" s="33"/>
      <c r="D167" s="33"/>
      <c r="E167" s="33"/>
    </row>
    <row r="168" spans="1:5">
      <c r="A168" s="33"/>
      <c r="B168" s="33"/>
      <c r="C168" s="33"/>
      <c r="D168" s="33"/>
      <c r="E168" s="33"/>
    </row>
    <row r="169" spans="1:5">
      <c r="A169" s="33"/>
      <c r="B169" s="33"/>
      <c r="C169" s="33"/>
      <c r="D169" s="33"/>
      <c r="E169" s="33"/>
    </row>
    <row r="170" spans="1:5">
      <c r="A170" s="33"/>
      <c r="B170" s="33"/>
      <c r="C170" s="33"/>
      <c r="D170" s="33"/>
      <c r="E170" s="33"/>
    </row>
  </sheetData>
  <mergeCells count="9">
    <mergeCell ref="A8:K8"/>
    <mergeCell ref="A31:K31"/>
    <mergeCell ref="A54:K54"/>
    <mergeCell ref="A2:K2"/>
    <mergeCell ref="A4:A6"/>
    <mergeCell ref="B4:B6"/>
    <mergeCell ref="D4:K4"/>
    <mergeCell ref="D5:I5"/>
    <mergeCell ref="J5:J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30" max="10" man="1"/>
    <brk id="53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A0320</vt:lpstr>
      <vt:lpstr>'A0320'!Print_Area</vt:lpstr>
      <vt:lpstr>'A0320'!Print_Titles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2017-10-19T08:00:51Z</cp:lastPrinted>
  <dcterms:created xsi:type="dcterms:W3CDTF">2016-01-10T10:50:32Z</dcterms:created>
  <dcterms:modified xsi:type="dcterms:W3CDTF">2020-12-20T14:51:14Z</dcterms:modified>
</cp:coreProperties>
</file>