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1\"/>
    </mc:Choice>
  </mc:AlternateContent>
  <xr:revisionPtr revIDLastSave="0" documentId="13_ncr:1_{C1D84459-6A06-49AF-99BE-EDE91902E2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0121" sheetId="1" r:id="rId1"/>
  </sheets>
  <definedNames>
    <definedName name="_xlnm.Print_Area" localSheetId="0">'E0121'!$A$1:$M$114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0" i="1" l="1"/>
  <c r="K128" i="1"/>
  <c r="K104" i="1"/>
  <c r="K93" i="1"/>
  <c r="K87" i="1"/>
  <c r="K74" i="1"/>
  <c r="L68" i="1"/>
  <c r="K68" i="1"/>
  <c r="J68" i="1"/>
  <c r="J62" i="1"/>
  <c r="K62" i="1"/>
  <c r="L62" i="1"/>
  <c r="K50" i="1"/>
  <c r="K56" i="1"/>
  <c r="K32" i="1"/>
  <c r="J164" i="1"/>
  <c r="G164" i="1"/>
  <c r="G176" i="1"/>
  <c r="J176" i="1"/>
  <c r="J182" i="1"/>
  <c r="G182" i="1"/>
  <c r="G188" i="1"/>
  <c r="J188" i="1"/>
  <c r="J194" i="1"/>
  <c r="G194" i="1"/>
  <c r="G170" i="1"/>
  <c r="J170" i="1"/>
  <c r="J158" i="1"/>
  <c r="G158" i="1"/>
  <c r="G152" i="1"/>
  <c r="J152" i="1"/>
  <c r="K152" i="1"/>
  <c r="J146" i="1"/>
  <c r="G146" i="1"/>
  <c r="G140" i="1"/>
  <c r="J140" i="1"/>
  <c r="J134" i="1"/>
  <c r="G134" i="1"/>
  <c r="G128" i="1"/>
  <c r="J128" i="1"/>
  <c r="J122" i="1"/>
  <c r="G122" i="1"/>
  <c r="G114" i="1"/>
  <c r="J114" i="1"/>
  <c r="J109" i="1"/>
  <c r="G109" i="1"/>
  <c r="J104" i="1"/>
  <c r="G104" i="1"/>
  <c r="G99" i="1"/>
  <c r="J99" i="1"/>
  <c r="J93" i="1"/>
  <c r="G93" i="1"/>
  <c r="J80" i="1"/>
  <c r="G80" i="1"/>
  <c r="G74" i="1"/>
  <c r="J74" i="1"/>
  <c r="G68" i="1"/>
  <c r="G62" i="1"/>
  <c r="J56" i="1"/>
  <c r="G56" i="1"/>
  <c r="G50" i="1"/>
  <c r="J50" i="1"/>
  <c r="J44" i="1"/>
  <c r="G44" i="1"/>
  <c r="J38" i="1"/>
  <c r="G38" i="1"/>
  <c r="J32" i="1"/>
  <c r="G32" i="1"/>
  <c r="L26" i="1"/>
  <c r="K26" i="1"/>
  <c r="J26" i="1"/>
  <c r="G26" i="1"/>
  <c r="G20" i="1"/>
  <c r="L11" i="1"/>
  <c r="K11" i="1"/>
  <c r="G10" i="1"/>
  <c r="G11" i="1"/>
  <c r="L168" i="1" l="1"/>
  <c r="L167" i="1"/>
  <c r="K167" i="1"/>
  <c r="J167" i="1"/>
  <c r="G167" i="1"/>
  <c r="K166" i="1"/>
  <c r="K168" i="1"/>
  <c r="K169" i="1"/>
  <c r="G169" i="1"/>
  <c r="G168" i="1"/>
  <c r="J169" i="1"/>
  <c r="J168" i="1"/>
  <c r="L166" i="1"/>
  <c r="L169" i="1"/>
  <c r="L170" i="1"/>
  <c r="K170" i="1"/>
  <c r="L158" i="1"/>
  <c r="M158" i="1" s="1"/>
  <c r="K158" i="1"/>
  <c r="L157" i="1"/>
  <c r="K157" i="1"/>
  <c r="M170" i="1" l="1"/>
  <c r="M168" i="1"/>
  <c r="M167" i="1"/>
  <c r="L188" i="1"/>
  <c r="L134" i="1"/>
  <c r="L128" i="1"/>
  <c r="L122" i="1"/>
  <c r="K122" i="1"/>
  <c r="M113" i="1"/>
  <c r="L127" i="1"/>
  <c r="M127" i="1" s="1"/>
  <c r="J127" i="1"/>
  <c r="G127" i="1"/>
  <c r="K127" i="1"/>
  <c r="K121" i="1"/>
  <c r="L121" i="1"/>
  <c r="L114" i="1"/>
  <c r="M114" i="1" s="1"/>
  <c r="L104" i="1"/>
  <c r="M104" i="1" s="1"/>
  <c r="L87" i="1"/>
  <c r="J87" i="1"/>
  <c r="G87" i="1"/>
  <c r="M128" i="1" l="1"/>
  <c r="M122" i="1"/>
  <c r="L67" i="1"/>
  <c r="M68" i="1" s="1"/>
  <c r="L86" i="1"/>
  <c r="M87" i="1" s="1"/>
  <c r="K86" i="1"/>
  <c r="L56" i="1"/>
  <c r="L49" i="1"/>
  <c r="L50" i="1"/>
  <c r="M50" i="1" l="1"/>
  <c r="M49" i="1"/>
  <c r="J43" i="1"/>
  <c r="G43" i="1"/>
  <c r="K44" i="1"/>
  <c r="L38" i="1"/>
  <c r="K38" i="1"/>
  <c r="L32" i="1"/>
  <c r="L25" i="1"/>
  <c r="M26" i="1" s="1"/>
  <c r="L20" i="1"/>
  <c r="G19" i="1"/>
  <c r="M9" i="1"/>
  <c r="G8" i="1"/>
  <c r="G9" i="1"/>
  <c r="K114" i="1" l="1"/>
  <c r="L109" i="1"/>
  <c r="M109" i="1" s="1"/>
  <c r="K109" i="1"/>
  <c r="K99" i="1"/>
  <c r="L43" i="1"/>
  <c r="M43" i="1" s="1"/>
  <c r="K20" i="1" l="1"/>
  <c r="L193" i="1" l="1"/>
  <c r="K193" i="1"/>
  <c r="L10" i="1"/>
  <c r="M11" i="1" s="1"/>
  <c r="K10" i="1"/>
  <c r="L19" i="1"/>
  <c r="K19" i="1"/>
  <c r="K25" i="1"/>
  <c r="L31" i="1"/>
  <c r="M32" i="1" s="1"/>
  <c r="K31" i="1"/>
  <c r="L37" i="1"/>
  <c r="M38" i="1" s="1"/>
  <c r="K37" i="1"/>
  <c r="K43" i="1"/>
  <c r="L55" i="1"/>
  <c r="M56" i="1" s="1"/>
  <c r="K55" i="1"/>
  <c r="L61" i="1"/>
  <c r="M62" i="1" s="1"/>
  <c r="K61" i="1"/>
  <c r="L92" i="1"/>
  <c r="K92" i="1"/>
  <c r="K67" i="1"/>
  <c r="L73" i="1"/>
  <c r="K73" i="1"/>
  <c r="L79" i="1"/>
  <c r="K79" i="1"/>
  <c r="L85" i="1"/>
  <c r="K85" i="1"/>
  <c r="L98" i="1"/>
  <c r="K98" i="1"/>
  <c r="L133" i="1"/>
  <c r="M134" i="1" s="1"/>
  <c r="K133" i="1"/>
  <c r="L139" i="1"/>
  <c r="K139" i="1"/>
  <c r="L145" i="1"/>
  <c r="K145" i="1"/>
  <c r="L151" i="1"/>
  <c r="K151" i="1"/>
  <c r="L163" i="1"/>
  <c r="K163" i="1"/>
  <c r="L175" i="1"/>
  <c r="K175" i="1"/>
  <c r="L181" i="1"/>
  <c r="K181" i="1"/>
  <c r="L187" i="1"/>
  <c r="M188" i="1" s="1"/>
  <c r="K187" i="1"/>
  <c r="M19" i="1" l="1"/>
  <c r="M20" i="1"/>
  <c r="M10" i="1"/>
  <c r="L99" i="1"/>
  <c r="M99" i="1" s="1"/>
  <c r="L194" i="1" l="1"/>
  <c r="M194" i="1" s="1"/>
  <c r="K194" i="1"/>
  <c r="K188" i="1"/>
  <c r="L182" i="1"/>
  <c r="M182" i="1" s="1"/>
  <c r="K182" i="1"/>
  <c r="L176" i="1"/>
  <c r="M176" i="1" s="1"/>
  <c r="K176" i="1"/>
  <c r="L164" i="1"/>
  <c r="M164" i="1" s="1"/>
  <c r="K164" i="1"/>
  <c r="L152" i="1"/>
  <c r="M152" i="1" s="1"/>
  <c r="L146" i="1"/>
  <c r="M146" i="1" s="1"/>
  <c r="K146" i="1"/>
  <c r="L140" i="1"/>
  <c r="M140" i="1" s="1"/>
  <c r="K134" i="1"/>
  <c r="L80" i="1"/>
  <c r="M80" i="1" s="1"/>
  <c r="K80" i="1"/>
  <c r="L44" i="1"/>
  <c r="M44" i="1" s="1"/>
  <c r="L74" i="1"/>
  <c r="M74" i="1" s="1"/>
  <c r="L93" i="1"/>
  <c r="M93" i="1" s="1"/>
</calcChain>
</file>

<file path=xl/sharedStrings.xml><?xml version="1.0" encoding="utf-8"?>
<sst xmlns="http://schemas.openxmlformats.org/spreadsheetml/2006/main" count="55" uniqueCount="48">
  <si>
    <t xml:space="preserve"> שם ישוב</t>
  </si>
  <si>
    <t>בעלי זכות בחירה</t>
  </si>
  <si>
    <t>שיעור השתתפות בבחירות</t>
  </si>
  <si>
    <t>יהדות התורה (ג)</t>
  </si>
  <si>
    <t>ש"ס (שס)</t>
  </si>
  <si>
    <t>סה"כ יהדות התורה וש"ס</t>
  </si>
  <si>
    <t>מספרים מוחלטים</t>
  </si>
  <si>
    <t>שיעור שינוי</t>
  </si>
  <si>
    <t xml:space="preserve">שיעור שינוי </t>
  </si>
  <si>
    <t>כלל ארצי</t>
  </si>
  <si>
    <t>ישובים מעל 100,000 תושבים</t>
  </si>
  <si>
    <t>בני ברק</t>
  </si>
  <si>
    <t>ירושלים</t>
  </si>
  <si>
    <t>אשדוד</t>
  </si>
  <si>
    <t>פתח תקווה</t>
  </si>
  <si>
    <t>רחובות</t>
  </si>
  <si>
    <t>חיפה</t>
  </si>
  <si>
    <t>נתניה</t>
  </si>
  <si>
    <t>תל אביב - יפו</t>
  </si>
  <si>
    <t>בת ים</t>
  </si>
  <si>
    <t>אשקלון</t>
  </si>
  <si>
    <t>רמת גן</t>
  </si>
  <si>
    <t>באר שבע</t>
  </si>
  <si>
    <t>ראשון לציון</t>
  </si>
  <si>
    <t>חולון</t>
  </si>
  <si>
    <t>ישובים מעל 1,500 תושבים בהם קיים אחוז ההצבעה גבוה ליהדות התורה ולש"ס</t>
  </si>
  <si>
    <r>
      <t>מודיעין עילית</t>
    </r>
    <r>
      <rPr>
        <vertAlign val="superscript"/>
        <sz val="9"/>
        <color theme="1"/>
        <rFont val="Arial"/>
        <family val="2"/>
        <scheme val="minor"/>
      </rPr>
      <t>1</t>
    </r>
  </si>
  <si>
    <t>קרית יערים</t>
  </si>
  <si>
    <t>ביתר עילית</t>
  </si>
  <si>
    <t>רכסים</t>
  </si>
  <si>
    <r>
      <t>אלעד</t>
    </r>
    <r>
      <rPr>
        <vertAlign val="superscript"/>
        <sz val="9"/>
        <color theme="1"/>
        <rFont val="Arial"/>
        <family val="2"/>
        <scheme val="minor"/>
      </rPr>
      <t>1</t>
    </r>
  </si>
  <si>
    <t>כפר חב"ד</t>
  </si>
  <si>
    <t>בית שמש</t>
  </si>
  <si>
    <t>עמנואל</t>
  </si>
  <si>
    <t>אופקים</t>
  </si>
  <si>
    <t>חצור הגלילית</t>
  </si>
  <si>
    <t>כוכב יעקב</t>
  </si>
  <si>
    <t>צפת</t>
  </si>
  <si>
    <t>מקור: ועדת הבחירות המרכזית</t>
  </si>
  <si>
    <r>
      <rPr>
        <vertAlign val="superscript"/>
        <sz val="8"/>
        <color theme="1"/>
        <rFont val="Arial"/>
        <family val="2"/>
        <scheme val="minor"/>
      </rPr>
      <t>1</t>
    </r>
    <r>
      <rPr>
        <sz val="8"/>
        <color theme="1"/>
        <rFont val="Arial"/>
        <family val="2"/>
        <charset val="177"/>
        <scheme val="minor"/>
      </rPr>
      <t>ישובים שטרם הוקמו ב 1992</t>
    </r>
  </si>
  <si>
    <t>1-</t>
  </si>
  <si>
    <t>גבעת זאב</t>
  </si>
  <si>
    <t>בחירות לכנסת</t>
  </si>
  <si>
    <t>ערד</t>
  </si>
  <si>
    <t>נתיבות</t>
  </si>
  <si>
    <t>קרית גת</t>
  </si>
  <si>
    <t xml:space="preserve">לוח ה/1 דפוסי הצבעה ליהדות התורה ולש"ס בבחירות לכנסות ה-13 (1992), ה-16 (2003), ה-19 (2013) ה-20 (2015) ה-21 (2019) וה- 24 (2021); סך הכל בישראל ויישובים נבחרים </t>
  </si>
  <si>
    <t>שיעור מהקולות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</si>
</sst>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???,???"/>
    <numFmt numFmtId="165" formatCode="??0"/>
    <numFmt numFmtId="166" formatCode="??0.0"/>
    <numFmt numFmtId="167" formatCode="???"/>
  </numFmts>
  <fonts count="1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10"/>
      <color rgb="FF00000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.5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vertAlign val="superscript"/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8"/>
      <name val="Courier"/>
      <family val="3"/>
    </font>
    <font>
      <sz val="9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/>
      <top/>
      <bottom style="thin">
        <color indexed="64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7C7C7"/>
      </left>
      <right/>
      <top/>
      <bottom/>
      <diagonal/>
    </border>
    <border>
      <left/>
      <right style="dotted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rgb="FFC7C7C7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7">
    <xf numFmtId="0" fontId="0" fillId="0" borderId="0" xfId="0"/>
    <xf numFmtId="0" fontId="9" fillId="0" borderId="0" xfId="0" applyFont="1" applyFill="1" applyAlignment="1">
      <alignment horizontal="right" readingOrder="2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 vertical="center" wrapText="1" readingOrder="2"/>
    </xf>
    <xf numFmtId="0" fontId="6" fillId="0" borderId="14" xfId="0" applyFont="1" applyFill="1" applyBorder="1" applyAlignment="1">
      <alignment horizontal="right" vertical="center" wrapText="1" readingOrder="2"/>
    </xf>
    <xf numFmtId="0" fontId="6" fillId="0" borderId="15" xfId="0" applyFont="1" applyFill="1" applyBorder="1" applyAlignment="1">
      <alignment horizontal="right" vertical="center" wrapText="1" readingOrder="2"/>
    </xf>
    <xf numFmtId="0" fontId="7" fillId="0" borderId="16" xfId="0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5" fontId="7" fillId="0" borderId="16" xfId="0" applyNumberFormat="1" applyFont="1" applyFill="1" applyBorder="1" applyAlignment="1">
      <alignment horizontal="right" vertical="center"/>
    </xf>
    <xf numFmtId="166" fontId="3" fillId="0" borderId="18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19" xfId="0" applyNumberFormat="1" applyFont="1" applyFill="1" applyBorder="1" applyAlignment="1">
      <alignment horizontal="right" vertical="center"/>
    </xf>
    <xf numFmtId="166" fontId="3" fillId="0" borderId="2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1" fontId="7" fillId="0" borderId="19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5" fillId="0" borderId="25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/>
    </xf>
    <xf numFmtId="164" fontId="3" fillId="0" borderId="25" xfId="0" applyNumberFormat="1" applyFont="1" applyFill="1" applyBorder="1" applyAlignment="1">
      <alignment horizontal="right" vertical="center"/>
    </xf>
    <xf numFmtId="165" fontId="3" fillId="0" borderId="26" xfId="0" applyNumberFormat="1" applyFont="1" applyFill="1" applyBorder="1" applyAlignment="1">
      <alignment horizontal="right" vertical="center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/>
    </xf>
    <xf numFmtId="165" fontId="3" fillId="0" borderId="28" xfId="0" applyNumberFormat="1" applyFont="1" applyFill="1" applyBorder="1" applyAlignment="1">
      <alignment horizontal="right" vertical="center"/>
    </xf>
    <xf numFmtId="166" fontId="7" fillId="0" borderId="20" xfId="0" applyNumberFormat="1" applyFont="1" applyFill="1" applyBorder="1" applyAlignment="1">
      <alignment horizontal="right" vertical="center"/>
    </xf>
    <xf numFmtId="165" fontId="7" fillId="0" borderId="22" xfId="0" applyNumberFormat="1" applyFont="1" applyFill="1" applyBorder="1" applyAlignment="1">
      <alignment horizontal="right" vertical="center"/>
    </xf>
    <xf numFmtId="166" fontId="7" fillId="0" borderId="23" xfId="0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/>
    </xf>
    <xf numFmtId="164" fontId="7" fillId="0" borderId="25" xfId="0" applyNumberFormat="1" applyFont="1" applyFill="1" applyBorder="1" applyAlignment="1">
      <alignment horizontal="right" vertical="center"/>
    </xf>
    <xf numFmtId="165" fontId="7" fillId="0" borderId="26" xfId="0" applyNumberFormat="1" applyFont="1" applyFill="1" applyBorder="1" applyAlignment="1">
      <alignment horizontal="right" vertical="center"/>
    </xf>
    <xf numFmtId="166" fontId="7" fillId="0" borderId="18" xfId="0" applyNumberFormat="1" applyFont="1" applyFill="1" applyBorder="1" applyAlignment="1">
      <alignment horizontal="right" vertical="center"/>
    </xf>
    <xf numFmtId="1" fontId="7" fillId="0" borderId="25" xfId="0" applyNumberFormat="1" applyFont="1" applyFill="1" applyBorder="1" applyAlignment="1">
      <alignment horizontal="right" vertical="center"/>
    </xf>
    <xf numFmtId="1" fontId="7" fillId="0" borderId="28" xfId="0" applyNumberFormat="1" applyFont="1" applyFill="1" applyBorder="1" applyAlignment="1">
      <alignment horizontal="right" vertical="center"/>
    </xf>
    <xf numFmtId="164" fontId="7" fillId="0" borderId="41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164" fontId="7" fillId="0" borderId="5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/>
    </xf>
    <xf numFmtId="166" fontId="7" fillId="0" borderId="36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1" fontId="7" fillId="0" borderId="38" xfId="0" applyNumberFormat="1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165" fontId="7" fillId="0" borderId="42" xfId="0" applyNumberFormat="1" applyFont="1" applyFill="1" applyBorder="1" applyAlignment="1">
      <alignment horizontal="right" vertical="center"/>
    </xf>
    <xf numFmtId="166" fontId="7" fillId="0" borderId="43" xfId="0" applyNumberFormat="1" applyFont="1" applyFill="1" applyBorder="1" applyAlignment="1">
      <alignment horizontal="right" vertical="center"/>
    </xf>
    <xf numFmtId="1" fontId="7" fillId="0" borderId="39" xfId="0" applyNumberFormat="1" applyFont="1" applyFill="1" applyBorder="1" applyAlignment="1">
      <alignment horizontal="right" vertical="center"/>
    </xf>
    <xf numFmtId="164" fontId="7" fillId="0" borderId="44" xfId="0" applyNumberFormat="1" applyFont="1" applyFill="1" applyBorder="1" applyAlignment="1">
      <alignment horizontal="right" vertical="center"/>
    </xf>
    <xf numFmtId="0" fontId="7" fillId="0" borderId="45" xfId="0" applyFont="1" applyFill="1" applyBorder="1" applyAlignment="1">
      <alignment horizontal="right" vertical="center" wrapText="1"/>
    </xf>
    <xf numFmtId="1" fontId="7" fillId="0" borderId="50" xfId="0" applyNumberFormat="1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right" vertical="center" wrapText="1"/>
    </xf>
    <xf numFmtId="1" fontId="7" fillId="0" borderId="49" xfId="0" applyNumberFormat="1" applyFont="1" applyFill="1" applyBorder="1" applyAlignment="1">
      <alignment horizontal="right" vertical="center"/>
    </xf>
    <xf numFmtId="1" fontId="7" fillId="0" borderId="48" xfId="0" applyNumberFormat="1" applyFont="1" applyFill="1" applyBorder="1" applyAlignment="1">
      <alignment horizontal="right" vertical="center"/>
    </xf>
    <xf numFmtId="164" fontId="7" fillId="0" borderId="22" xfId="0" applyNumberFormat="1" applyFont="1" applyFill="1" applyBorder="1" applyAlignment="1">
      <alignment horizontal="right" vertical="center"/>
    </xf>
    <xf numFmtId="164" fontId="7" fillId="0" borderId="21" xfId="0" applyNumberFormat="1" applyFont="1" applyFill="1" applyBorder="1" applyAlignment="1">
      <alignment horizontal="right" vertical="center"/>
    </xf>
    <xf numFmtId="1" fontId="7" fillId="0" borderId="60" xfId="0" applyNumberFormat="1" applyFont="1" applyFill="1" applyBorder="1" applyAlignment="1">
      <alignment horizontal="right" vertical="center"/>
    </xf>
    <xf numFmtId="164" fontId="7" fillId="0" borderId="39" xfId="0" applyNumberFormat="1" applyFont="1" applyFill="1" applyBorder="1" applyAlignment="1">
      <alignment horizontal="right" vertical="center"/>
    </xf>
    <xf numFmtId="164" fontId="7" fillId="0" borderId="16" xfId="0" applyNumberFormat="1" applyFont="1" applyFill="1" applyBorder="1" applyAlignment="1">
      <alignment horizontal="right" vertical="center"/>
    </xf>
    <xf numFmtId="164" fontId="7" fillId="0" borderId="58" xfId="0" applyNumberFormat="1" applyFont="1" applyFill="1" applyBorder="1" applyAlignment="1">
      <alignment horizontal="right" vertical="center"/>
    </xf>
    <xf numFmtId="164" fontId="7" fillId="0" borderId="4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16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/>
    </xf>
    <xf numFmtId="1" fontId="3" fillId="0" borderId="19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 wrapText="1"/>
    </xf>
    <xf numFmtId="1" fontId="3" fillId="0" borderId="25" xfId="0" applyNumberFormat="1" applyFont="1" applyFill="1" applyBorder="1" applyAlignment="1">
      <alignment horizontal="right" vertical="center"/>
    </xf>
    <xf numFmtId="1" fontId="3" fillId="0" borderId="28" xfId="0" applyNumberFormat="1" applyFont="1" applyFill="1" applyBorder="1" applyAlignment="1">
      <alignment horizontal="right" vertical="center"/>
    </xf>
    <xf numFmtId="164" fontId="3" fillId="0" borderId="22" xfId="0" applyNumberFormat="1" applyFont="1" applyFill="1" applyBorder="1" applyAlignment="1">
      <alignment horizontal="right" vertical="center"/>
    </xf>
    <xf numFmtId="165" fontId="3" fillId="0" borderId="22" xfId="0" applyNumberFormat="1" applyFont="1" applyFill="1" applyBorder="1" applyAlignment="1">
      <alignment horizontal="right" vertical="center"/>
    </xf>
    <xf numFmtId="166" fontId="3" fillId="0" borderId="23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6" fontId="3" fillId="0" borderId="33" xfId="0" applyNumberFormat="1" applyFont="1" applyFill="1" applyBorder="1" applyAlignment="1">
      <alignment horizontal="right" vertical="center"/>
    </xf>
    <xf numFmtId="164" fontId="3" fillId="0" borderId="2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6" fontId="3" fillId="0" borderId="53" xfId="0" applyNumberFormat="1" applyFont="1" applyFill="1" applyBorder="1" applyAlignment="1">
      <alignment horizontal="right" vertical="center"/>
    </xf>
    <xf numFmtId="1" fontId="3" fillId="0" borderId="54" xfId="0" applyNumberFormat="1" applyFont="1" applyFill="1" applyBorder="1" applyAlignment="1">
      <alignment horizontal="right" vertical="center"/>
    </xf>
    <xf numFmtId="1" fontId="7" fillId="0" borderId="54" xfId="0" applyNumberFormat="1" applyFont="1" applyFill="1" applyBorder="1" applyAlignment="1">
      <alignment horizontal="right" vertical="center"/>
    </xf>
    <xf numFmtId="166" fontId="3" fillId="0" borderId="50" xfId="0" applyNumberFormat="1" applyFont="1" applyFill="1" applyBorder="1" applyAlignment="1">
      <alignment horizontal="right" vertical="center"/>
    </xf>
    <xf numFmtId="1" fontId="7" fillId="0" borderId="55" xfId="0" applyNumberFormat="1" applyFont="1" applyFill="1" applyBorder="1" applyAlignment="1">
      <alignment horizontal="right" vertical="center"/>
    </xf>
    <xf numFmtId="164" fontId="3" fillId="0" borderId="42" xfId="0" applyNumberFormat="1" applyFont="1" applyFill="1" applyBorder="1" applyAlignment="1">
      <alignment horizontal="right" vertical="center"/>
    </xf>
    <xf numFmtId="165" fontId="3" fillId="0" borderId="42" xfId="0" applyNumberFormat="1" applyFont="1" applyFill="1" applyBorder="1" applyAlignment="1">
      <alignment horizontal="right" vertical="center"/>
    </xf>
    <xf numFmtId="166" fontId="3" fillId="0" borderId="49" xfId="0" applyNumberFormat="1" applyFont="1" applyFill="1" applyBorder="1" applyAlignment="1">
      <alignment horizontal="right" vertical="center"/>
    </xf>
    <xf numFmtId="1" fontId="7" fillId="0" borderId="61" xfId="0" applyNumberFormat="1" applyFont="1" applyFill="1" applyBorder="1" applyAlignment="1">
      <alignment horizontal="right" vertical="center"/>
    </xf>
    <xf numFmtId="166" fontId="3" fillId="0" borderId="43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 readingOrder="2"/>
    </xf>
    <xf numFmtId="0" fontId="5" fillId="0" borderId="11" xfId="0" applyFont="1" applyFill="1" applyBorder="1" applyAlignment="1">
      <alignment horizontal="right" vertical="center" wrapText="1" readingOrder="2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3" fillId="0" borderId="31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7" fillId="0" borderId="3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 vertical="center" wrapText="1"/>
    </xf>
    <xf numFmtId="164" fontId="7" fillId="0" borderId="17" xfId="0" applyNumberFormat="1" applyFont="1" applyFill="1" applyBorder="1" applyAlignment="1">
      <alignment horizontal="right" vertical="center"/>
    </xf>
    <xf numFmtId="3" fontId="13" fillId="0" borderId="56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Alignment="1">
      <alignment horizontal="right"/>
    </xf>
    <xf numFmtId="3" fontId="13" fillId="0" borderId="57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 applyAlignment="1">
      <alignment horizontal="right" vertical="center"/>
    </xf>
    <xf numFmtId="3" fontId="13" fillId="0" borderId="46" xfId="0" applyNumberFormat="1" applyFont="1" applyFill="1" applyBorder="1" applyAlignment="1">
      <alignment horizontal="right"/>
    </xf>
    <xf numFmtId="164" fontId="7" fillId="0" borderId="24" xfId="0" applyNumberFormat="1" applyFont="1" applyFill="1" applyBorder="1" applyAlignment="1">
      <alignment horizontal="right" vertical="center"/>
    </xf>
    <xf numFmtId="164" fontId="7" fillId="0" borderId="27" xfId="0" applyNumberFormat="1" applyFont="1" applyFill="1" applyBorder="1" applyAlignment="1">
      <alignment horizontal="right" vertical="center"/>
    </xf>
    <xf numFmtId="164" fontId="7" fillId="0" borderId="37" xfId="0" applyNumberFormat="1" applyFont="1" applyFill="1" applyBorder="1" applyAlignment="1">
      <alignment horizontal="right" vertical="center"/>
    </xf>
    <xf numFmtId="3" fontId="13" fillId="0" borderId="58" xfId="0" applyNumberFormat="1" applyFont="1" applyFill="1" applyBorder="1" applyAlignment="1">
      <alignment horizontal="right"/>
    </xf>
    <xf numFmtId="3" fontId="13" fillId="0" borderId="39" xfId="0" applyNumberFormat="1" applyFont="1" applyFill="1" applyBorder="1" applyAlignment="1">
      <alignment horizontal="left" vertical="center" wrapText="1"/>
    </xf>
    <xf numFmtId="3" fontId="13" fillId="0" borderId="59" xfId="0" applyNumberFormat="1" applyFont="1" applyFill="1" applyBorder="1" applyAlignment="1">
      <alignment horizontal="right" vertical="center" wrapText="1"/>
    </xf>
    <xf numFmtId="3" fontId="13" fillId="0" borderId="39" xfId="0" applyNumberFormat="1" applyFont="1" applyFill="1" applyBorder="1" applyAlignment="1">
      <alignment horizontal="right"/>
    </xf>
    <xf numFmtId="3" fontId="13" fillId="0" borderId="39" xfId="0" applyNumberFormat="1" applyFont="1" applyFill="1" applyBorder="1" applyAlignment="1">
      <alignment horizontal="right" vertical="center" wrapText="1"/>
    </xf>
    <xf numFmtId="1" fontId="7" fillId="0" borderId="47" xfId="0" applyNumberFormat="1" applyFont="1" applyFill="1" applyBorder="1" applyAlignment="1">
      <alignment horizontal="right" vertical="center"/>
    </xf>
    <xf numFmtId="1" fontId="7" fillId="0" borderId="46" xfId="0" applyNumberFormat="1" applyFont="1" applyFill="1" applyBorder="1" applyAlignment="1">
      <alignment horizontal="right" vertical="center"/>
    </xf>
    <xf numFmtId="164" fontId="3" fillId="0" borderId="17" xfId="0" applyNumberFormat="1" applyFont="1" applyFill="1" applyBorder="1" applyAlignment="1">
      <alignment horizontal="right" vertical="center"/>
    </xf>
    <xf numFmtId="164" fontId="3" fillId="0" borderId="24" xfId="0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right" vertical="center"/>
    </xf>
    <xf numFmtId="164" fontId="3" fillId="0" borderId="52" xfId="0" applyNumberFormat="1" applyFont="1" applyFill="1" applyBorder="1" applyAlignment="1">
      <alignment horizontal="right" vertical="center"/>
    </xf>
    <xf numFmtId="164" fontId="3" fillId="0" borderId="51" xfId="0" applyNumberFormat="1" applyFont="1" applyFill="1" applyBorder="1" applyAlignment="1">
      <alignment horizontal="right" vertical="center"/>
    </xf>
    <xf numFmtId="164" fontId="3" fillId="0" borderId="39" xfId="0" applyNumberFormat="1" applyFont="1" applyFill="1" applyBorder="1" applyAlignment="1">
      <alignment horizontal="right" vertical="center"/>
    </xf>
    <xf numFmtId="164" fontId="3" fillId="0" borderId="62" xfId="0" applyNumberFormat="1" applyFont="1" applyFill="1" applyBorder="1" applyAlignment="1">
      <alignment horizontal="right" vertical="center"/>
    </xf>
    <xf numFmtId="164" fontId="3" fillId="0" borderId="44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97"/>
  <sheetViews>
    <sheetView showGridLines="0" rightToLeft="1" tabSelected="1" zoomScaleNormal="100" workbookViewId="0">
      <selection activeCell="R8" sqref="R8"/>
    </sheetView>
  </sheetViews>
  <sheetFormatPr defaultColWidth="9" defaultRowHeight="14" x14ac:dyDescent="0.3"/>
  <cols>
    <col min="1" max="1" width="6.08203125" style="63" customWidth="1"/>
    <col min="2" max="2" width="5.83203125" style="64" customWidth="1"/>
    <col min="3" max="3" width="7.58203125" style="2" customWidth="1"/>
    <col min="4" max="4" width="7.75" style="2" customWidth="1"/>
    <col min="5" max="5" width="6.58203125" style="2" customWidth="1"/>
    <col min="6" max="6" width="6.1640625" style="2" customWidth="1"/>
    <col min="7" max="7" width="4.58203125" style="2" customWidth="1"/>
    <col min="8" max="8" width="6.58203125" style="2" customWidth="1"/>
    <col min="9" max="9" width="7" style="2" customWidth="1"/>
    <col min="10" max="10" width="4.58203125" style="2" customWidth="1"/>
    <col min="11" max="11" width="6.58203125" style="2" customWidth="1"/>
    <col min="12" max="12" width="5.58203125" style="2" customWidth="1"/>
    <col min="13" max="13" width="4.58203125" style="2" customWidth="1"/>
    <col min="14" max="16384" width="9" style="2"/>
  </cols>
  <sheetData>
    <row r="1" spans="1:13" ht="15" customHeight="1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4.25" customHeigh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8.15" customHeight="1" thickBot="1" x14ac:dyDescent="0.35">
      <c r="A3" s="3"/>
      <c r="B3" s="4"/>
      <c r="C3" s="5"/>
      <c r="D3" s="6"/>
      <c r="E3" s="121"/>
      <c r="F3" s="5"/>
      <c r="G3" s="5"/>
      <c r="H3" s="5"/>
      <c r="I3" s="4"/>
      <c r="J3" s="4"/>
      <c r="K3" s="4"/>
      <c r="L3" s="4"/>
      <c r="M3" s="4"/>
    </row>
    <row r="4" spans="1:13" ht="14.25" customHeight="1" x14ac:dyDescent="0.3">
      <c r="A4" s="94" t="s">
        <v>0</v>
      </c>
      <c r="B4" s="96" t="s">
        <v>42</v>
      </c>
      <c r="C4" s="94" t="s">
        <v>1</v>
      </c>
      <c r="D4" s="98" t="s">
        <v>2</v>
      </c>
      <c r="E4" s="100" t="s">
        <v>3</v>
      </c>
      <c r="F4" s="101"/>
      <c r="G4" s="102"/>
      <c r="H4" s="100" t="s">
        <v>4</v>
      </c>
      <c r="I4" s="101"/>
      <c r="J4" s="102"/>
      <c r="K4" s="103" t="s">
        <v>5</v>
      </c>
      <c r="L4" s="104"/>
      <c r="M4" s="104"/>
    </row>
    <row r="5" spans="1:13" ht="27" customHeight="1" thickBot="1" x14ac:dyDescent="0.35">
      <c r="A5" s="95"/>
      <c r="B5" s="97"/>
      <c r="C5" s="95"/>
      <c r="D5" s="99"/>
      <c r="E5" s="122" t="s">
        <v>6</v>
      </c>
      <c r="F5" s="7" t="s">
        <v>47</v>
      </c>
      <c r="G5" s="8" t="s">
        <v>7</v>
      </c>
      <c r="H5" s="122" t="s">
        <v>6</v>
      </c>
      <c r="I5" s="7" t="s">
        <v>47</v>
      </c>
      <c r="J5" s="8" t="s">
        <v>7</v>
      </c>
      <c r="K5" s="122" t="s">
        <v>6</v>
      </c>
      <c r="L5" s="7" t="s">
        <v>47</v>
      </c>
      <c r="M5" s="9" t="s">
        <v>8</v>
      </c>
    </row>
    <row r="6" spans="1:13" ht="14.15" customHeight="1" x14ac:dyDescent="0.3">
      <c r="A6" s="109" t="s">
        <v>9</v>
      </c>
      <c r="B6" s="10">
        <v>13</v>
      </c>
      <c r="C6" s="11">
        <v>3409015</v>
      </c>
      <c r="D6" s="12">
        <v>77.400000000000006</v>
      </c>
      <c r="E6" s="123">
        <v>86167</v>
      </c>
      <c r="F6" s="13">
        <v>3.3</v>
      </c>
      <c r="G6" s="14"/>
      <c r="H6" s="123">
        <v>129347</v>
      </c>
      <c r="I6" s="13">
        <v>4.9000000000000004</v>
      </c>
      <c r="J6" s="15"/>
      <c r="K6" s="123">
        <v>215514</v>
      </c>
      <c r="L6" s="13">
        <v>8.1999999999999993</v>
      </c>
      <c r="M6" s="14"/>
    </row>
    <row r="7" spans="1:13" ht="14.15" customHeight="1" x14ac:dyDescent="0.3">
      <c r="A7" s="109"/>
      <c r="B7" s="10">
        <v>16</v>
      </c>
      <c r="C7" s="11">
        <v>4720075</v>
      </c>
      <c r="D7" s="12">
        <v>67.811909768382918</v>
      </c>
      <c r="E7" s="11">
        <v>135087</v>
      </c>
      <c r="F7" s="16">
        <v>4.2907046326282474</v>
      </c>
      <c r="G7" s="17"/>
      <c r="H7" s="123">
        <v>258879</v>
      </c>
      <c r="I7" s="16">
        <v>8.2226515104352611</v>
      </c>
      <c r="J7" s="17">
        <v>67.809214498678784</v>
      </c>
      <c r="K7" s="123">
        <v>393966</v>
      </c>
      <c r="L7" s="16">
        <v>12.513356143063509</v>
      </c>
      <c r="M7" s="17">
        <v>52.601904183701301</v>
      </c>
    </row>
    <row r="8" spans="1:13" ht="13.5" customHeight="1" x14ac:dyDescent="0.3">
      <c r="A8" s="109"/>
      <c r="B8" s="10">
        <v>19</v>
      </c>
      <c r="C8" s="11">
        <v>5656705</v>
      </c>
      <c r="D8" s="12">
        <v>67.77</v>
      </c>
      <c r="E8" s="11">
        <v>195892</v>
      </c>
      <c r="F8" s="16">
        <v>5.16</v>
      </c>
      <c r="G8" s="17">
        <f>(F8/F7-1)*100</f>
        <v>20.259967576450745</v>
      </c>
      <c r="H8" s="123">
        <v>331868</v>
      </c>
      <c r="I8" s="16">
        <v>8.75</v>
      </c>
      <c r="J8" s="18">
        <v>6.4133629997025654</v>
      </c>
      <c r="K8" s="123">
        <v>527760</v>
      </c>
      <c r="L8" s="16">
        <v>13.914998700148864</v>
      </c>
      <c r="M8" s="17">
        <v>11.201172100118972</v>
      </c>
    </row>
    <row r="9" spans="1:13" ht="14.15" customHeight="1" x14ac:dyDescent="0.3">
      <c r="A9" s="19"/>
      <c r="B9" s="10">
        <v>20</v>
      </c>
      <c r="C9" s="11">
        <v>5881696</v>
      </c>
      <c r="D9" s="12">
        <v>72.338624777615166</v>
      </c>
      <c r="E9" s="11">
        <v>210143</v>
      </c>
      <c r="F9" s="16">
        <v>4.990472309377318</v>
      </c>
      <c r="G9" s="20">
        <f>(F9/F8-1)*100</f>
        <v>-3.2854203609046895</v>
      </c>
      <c r="H9" s="123">
        <v>241613</v>
      </c>
      <c r="I9" s="16">
        <v>5.7378213220786893</v>
      </c>
      <c r="J9" s="20">
        <v>-34.424899176243549</v>
      </c>
      <c r="K9" s="123">
        <v>451756</v>
      </c>
      <c r="L9" s="16">
        <v>10.728293631456008</v>
      </c>
      <c r="M9" s="17">
        <f>(L9/L8-1)*100</f>
        <v>-22.901224336145741</v>
      </c>
    </row>
    <row r="10" spans="1:13" ht="13.5" customHeight="1" x14ac:dyDescent="0.3">
      <c r="A10" s="21"/>
      <c r="B10" s="10">
        <v>21</v>
      </c>
      <c r="C10" s="11">
        <v>6339729</v>
      </c>
      <c r="D10" s="12">
        <v>68.459999999999994</v>
      </c>
      <c r="E10" s="11">
        <v>249049</v>
      </c>
      <c r="F10" s="16">
        <v>5.78</v>
      </c>
      <c r="G10" s="17">
        <f>(F10/F9-1)*100</f>
        <v>15.820700760910444</v>
      </c>
      <c r="H10" s="123">
        <v>258275</v>
      </c>
      <c r="I10" s="16">
        <v>5.99</v>
      </c>
      <c r="J10" s="17">
        <v>4</v>
      </c>
      <c r="K10" s="123">
        <f t="shared" ref="K10:L10" si="0">H10+E10</f>
        <v>507324</v>
      </c>
      <c r="L10" s="16">
        <f t="shared" si="0"/>
        <v>11.77</v>
      </c>
      <c r="M10" s="17">
        <f>(L10/L9-1)*100</f>
        <v>9.7098979980343216</v>
      </c>
    </row>
    <row r="11" spans="1:13" s="22" customFormat="1" ht="13.5" customHeight="1" x14ac:dyDescent="0.3">
      <c r="A11" s="21"/>
      <c r="B11" s="10">
        <v>24</v>
      </c>
      <c r="C11" s="124">
        <v>6578084</v>
      </c>
      <c r="D11" s="12">
        <v>67.44</v>
      </c>
      <c r="E11" s="125">
        <v>248391</v>
      </c>
      <c r="F11" s="16">
        <v>5.63</v>
      </c>
      <c r="G11" s="17">
        <f>(F11/F10-1)*100</f>
        <v>-2.595155709342567</v>
      </c>
      <c r="H11" s="126">
        <v>316008</v>
      </c>
      <c r="I11" s="16">
        <v>7.17</v>
      </c>
      <c r="J11" s="17">
        <v>4</v>
      </c>
      <c r="K11" s="123">
        <f>H11+E11</f>
        <v>564399</v>
      </c>
      <c r="L11" s="16">
        <f>I11+F11</f>
        <v>12.8</v>
      </c>
      <c r="M11" s="17">
        <f>(L11/L10-1)*100</f>
        <v>8.7510620220900606</v>
      </c>
    </row>
    <row r="12" spans="1:13" ht="5.5" customHeight="1" x14ac:dyDescent="0.3">
      <c r="A12" s="23"/>
      <c r="B12" s="24"/>
      <c r="C12" s="25"/>
      <c r="D12" s="26"/>
      <c r="E12" s="25"/>
      <c r="F12" s="27"/>
      <c r="G12" s="28"/>
      <c r="I12" s="28"/>
      <c r="J12" s="29"/>
      <c r="K12" s="127"/>
      <c r="L12" s="27"/>
      <c r="M12" s="28"/>
    </row>
    <row r="13" spans="1:13" ht="15.75" customHeight="1" x14ac:dyDescent="0.3">
      <c r="A13" s="109" t="s">
        <v>25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</row>
    <row r="15" spans="1:13" x14ac:dyDescent="0.3">
      <c r="A15" s="110" t="s">
        <v>34</v>
      </c>
      <c r="B15" s="10">
        <v>13</v>
      </c>
      <c r="C15" s="11">
        <v>8910</v>
      </c>
      <c r="D15" s="12">
        <v>80.5</v>
      </c>
      <c r="E15" s="11">
        <v>467</v>
      </c>
      <c r="F15" s="30">
        <v>6.5479528883903528</v>
      </c>
      <c r="G15" s="17"/>
      <c r="H15" s="123">
        <v>1340</v>
      </c>
      <c r="I15" s="30">
        <v>18.788558609085808</v>
      </c>
      <c r="J15" s="18"/>
      <c r="K15" s="123">
        <v>1807</v>
      </c>
      <c r="L15" s="30">
        <v>25.336511497476167</v>
      </c>
      <c r="M15" s="17"/>
    </row>
    <row r="16" spans="1:13" x14ac:dyDescent="0.3">
      <c r="A16" s="110"/>
      <c r="B16" s="10">
        <v>16</v>
      </c>
      <c r="C16" s="11">
        <v>15407</v>
      </c>
      <c r="D16" s="12">
        <v>67.261634322061397</v>
      </c>
      <c r="E16" s="11">
        <v>1104</v>
      </c>
      <c r="F16" s="30">
        <v>10.868281157708211</v>
      </c>
      <c r="G16" s="17">
        <v>65.979831299303996</v>
      </c>
      <c r="H16" s="123">
        <v>2173</v>
      </c>
      <c r="I16" s="30">
        <v>21.392006300452845</v>
      </c>
      <c r="J16" s="18">
        <v>13.856558906589346</v>
      </c>
      <c r="K16" s="123">
        <v>3277</v>
      </c>
      <c r="L16" s="30">
        <v>32.260287458161059</v>
      </c>
      <c r="M16" s="17">
        <v>27.3272662709489</v>
      </c>
    </row>
    <row r="17" spans="1:13" x14ac:dyDescent="0.3">
      <c r="A17" s="110"/>
      <c r="B17" s="10">
        <v>19</v>
      </c>
      <c r="C17" s="11">
        <v>18364</v>
      </c>
      <c r="D17" s="12">
        <v>59.240906120670878</v>
      </c>
      <c r="E17" s="11">
        <v>1564</v>
      </c>
      <c r="F17" s="30">
        <v>14.569166278528179</v>
      </c>
      <c r="G17" s="17">
        <v>34.052165812761999</v>
      </c>
      <c r="H17" s="123">
        <v>2871</v>
      </c>
      <c r="I17" s="30">
        <v>26.744294364229159</v>
      </c>
      <c r="J17" s="18">
        <v>25.020037805724705</v>
      </c>
      <c r="K17" s="123">
        <v>4435</v>
      </c>
      <c r="L17" s="30">
        <v>41.313460642757335</v>
      </c>
      <c r="M17" s="17">
        <v>28.062903023841599</v>
      </c>
    </row>
    <row r="18" spans="1:13" ht="14.25" customHeight="1" x14ac:dyDescent="0.3">
      <c r="A18" s="110"/>
      <c r="B18" s="10">
        <v>20</v>
      </c>
      <c r="C18" s="11">
        <v>18915</v>
      </c>
      <c r="D18" s="12">
        <v>66.809410520750717</v>
      </c>
      <c r="E18" s="11">
        <v>1808</v>
      </c>
      <c r="F18" s="30">
        <v>14.518589898016543</v>
      </c>
      <c r="G18" s="17">
        <v>-0.34714670383146906</v>
      </c>
      <c r="H18" s="123">
        <v>2450</v>
      </c>
      <c r="I18" s="30">
        <v>19.673974142776839</v>
      </c>
      <c r="J18" s="17">
        <v>-26.436742451163585</v>
      </c>
      <c r="K18" s="123">
        <v>4258</v>
      </c>
      <c r="L18" s="30">
        <v>34.192564040793386</v>
      </c>
      <c r="M18" s="17">
        <v>-17.2362626881811</v>
      </c>
    </row>
    <row r="19" spans="1:13" ht="14.25" customHeight="1" x14ac:dyDescent="0.3">
      <c r="A19" s="110"/>
      <c r="B19" s="10">
        <v>21</v>
      </c>
      <c r="C19" s="11">
        <v>20939</v>
      </c>
      <c r="D19" s="12">
        <v>65.5</v>
      </c>
      <c r="E19" s="11">
        <v>2165</v>
      </c>
      <c r="F19" s="30">
        <v>15.97</v>
      </c>
      <c r="G19" s="17">
        <f>(F19/F18-1)*100</f>
        <v>9.9969081858407129</v>
      </c>
      <c r="H19" s="123">
        <v>2619</v>
      </c>
      <c r="I19" s="30">
        <v>15.92</v>
      </c>
      <c r="J19" s="17">
        <v>19</v>
      </c>
      <c r="K19" s="123">
        <f>H19+E19</f>
        <v>4784</v>
      </c>
      <c r="L19" s="30">
        <f>I19+F19</f>
        <v>31.89</v>
      </c>
      <c r="M19" s="17">
        <f>(L19/L18-1)*100</f>
        <v>-6.734107562235792</v>
      </c>
    </row>
    <row r="20" spans="1:13" s="22" customFormat="1" ht="14.25" customHeight="1" x14ac:dyDescent="0.3">
      <c r="A20" s="111"/>
      <c r="B20" s="10">
        <v>24</v>
      </c>
      <c r="C20" s="125">
        <v>22735</v>
      </c>
      <c r="D20" s="31">
        <v>60.96</v>
      </c>
      <c r="E20" s="125">
        <v>2260</v>
      </c>
      <c r="F20" s="32">
        <v>16.43</v>
      </c>
      <c r="G20" s="17">
        <f>(F20/F19-1)*100</f>
        <v>2.8804007514088958</v>
      </c>
      <c r="H20" s="128">
        <v>3149</v>
      </c>
      <c r="I20" s="32">
        <v>22.89</v>
      </c>
      <c r="J20" s="17">
        <v>19</v>
      </c>
      <c r="K20" s="129">
        <f>H20+E20</f>
        <v>5409</v>
      </c>
      <c r="L20" s="32">
        <f>I20+F20</f>
        <v>39.32</v>
      </c>
      <c r="M20" s="17">
        <f>(L20/L19-1)*100</f>
        <v>23.298839761680767</v>
      </c>
    </row>
    <row r="21" spans="1:13" x14ac:dyDescent="0.3">
      <c r="A21" s="112" t="s">
        <v>30</v>
      </c>
      <c r="B21" s="33">
        <v>13</v>
      </c>
      <c r="C21" s="34"/>
      <c r="D21" s="35"/>
      <c r="E21" s="34"/>
      <c r="F21" s="36"/>
      <c r="G21" s="37"/>
      <c r="H21" s="130"/>
      <c r="I21" s="36"/>
      <c r="J21" s="38"/>
      <c r="K21" s="130"/>
      <c r="L21" s="36"/>
      <c r="M21" s="37"/>
    </row>
    <row r="22" spans="1:13" x14ac:dyDescent="0.3">
      <c r="A22" s="110"/>
      <c r="B22" s="10">
        <v>16</v>
      </c>
      <c r="C22" s="11">
        <v>7042</v>
      </c>
      <c r="D22" s="12">
        <v>93.041749502982114</v>
      </c>
      <c r="E22" s="11">
        <v>2344</v>
      </c>
      <c r="F22" s="30">
        <v>36.01167614072822</v>
      </c>
      <c r="G22" s="17"/>
      <c r="H22" s="123">
        <v>3044</v>
      </c>
      <c r="I22" s="30">
        <v>46.76601628514365</v>
      </c>
      <c r="J22" s="18"/>
      <c r="K22" s="123">
        <v>5388</v>
      </c>
      <c r="L22" s="30">
        <v>82.777692425871876</v>
      </c>
      <c r="M22" s="17"/>
    </row>
    <row r="23" spans="1:13" x14ac:dyDescent="0.3">
      <c r="A23" s="110"/>
      <c r="B23" s="10">
        <v>19</v>
      </c>
      <c r="C23" s="11">
        <v>16075</v>
      </c>
      <c r="D23" s="12">
        <v>89.374805598755842</v>
      </c>
      <c r="E23" s="11">
        <v>5124</v>
      </c>
      <c r="F23" s="30">
        <v>35.829662261380321</v>
      </c>
      <c r="G23" s="17">
        <v>-0.50543017946905699</v>
      </c>
      <c r="H23" s="123">
        <v>6626</v>
      </c>
      <c r="I23" s="30">
        <v>46.332424305992589</v>
      </c>
      <c r="J23" s="18">
        <v>-0.92715183715317284</v>
      </c>
      <c r="K23" s="123">
        <v>11750</v>
      </c>
      <c r="L23" s="30">
        <v>82.16208656737291</v>
      </c>
      <c r="M23" s="17">
        <v>-0.74368569654227301</v>
      </c>
    </row>
    <row r="24" spans="1:13" ht="14.25" customHeight="1" x14ac:dyDescent="0.3">
      <c r="A24" s="110"/>
      <c r="B24" s="10">
        <v>20</v>
      </c>
      <c r="C24" s="39">
        <v>17047</v>
      </c>
      <c r="D24" s="12">
        <v>88.607966211063527</v>
      </c>
      <c r="E24" s="11">
        <v>5000</v>
      </c>
      <c r="F24" s="30">
        <v>33.608926530886599</v>
      </c>
      <c r="G24" s="17">
        <v>-6.1980370183042002</v>
      </c>
      <c r="H24" s="123">
        <v>6193</v>
      </c>
      <c r="I24" s="30">
        <v>41.628016401156145</v>
      </c>
      <c r="J24" s="17">
        <v>-10.153597562189255</v>
      </c>
      <c r="K24" s="123">
        <v>11193</v>
      </c>
      <c r="L24" s="30">
        <v>75.236942932042751</v>
      </c>
      <c r="M24" s="17">
        <v>-8.4286365216048154</v>
      </c>
    </row>
    <row r="25" spans="1:13" ht="14.25" customHeight="1" x14ac:dyDescent="0.3">
      <c r="A25" s="110"/>
      <c r="B25" s="10">
        <v>21</v>
      </c>
      <c r="C25" s="11">
        <v>19997</v>
      </c>
      <c r="D25" s="12">
        <v>84.65</v>
      </c>
      <c r="E25" s="11">
        <v>6227</v>
      </c>
      <c r="F25" s="30">
        <v>37.08</v>
      </c>
      <c r="G25" s="17">
        <v>10</v>
      </c>
      <c r="H25" s="123">
        <v>7703</v>
      </c>
      <c r="I25" s="30">
        <v>45.87</v>
      </c>
      <c r="J25" s="17">
        <v>10</v>
      </c>
      <c r="K25" s="123">
        <f t="shared" ref="K25:L25" si="1">H25+E25</f>
        <v>13930</v>
      </c>
      <c r="L25" s="30">
        <f t="shared" si="1"/>
        <v>82.949999999999989</v>
      </c>
      <c r="M25" s="17">
        <v>10</v>
      </c>
    </row>
    <row r="26" spans="1:13" s="22" customFormat="1" ht="14.25" customHeight="1" thickBot="1" x14ac:dyDescent="0.35">
      <c r="A26" s="111"/>
      <c r="B26" s="10">
        <v>24</v>
      </c>
      <c r="C26" s="125">
        <v>22029</v>
      </c>
      <c r="D26" s="31">
        <v>81.040000000000006</v>
      </c>
      <c r="E26" s="125">
        <v>6264</v>
      </c>
      <c r="F26" s="32">
        <v>35.28</v>
      </c>
      <c r="G26" s="17">
        <f>(F26/F25-1)*100</f>
        <v>-4.8543689320388328</v>
      </c>
      <c r="H26" s="125">
        <v>8506</v>
      </c>
      <c r="I26" s="32">
        <v>47.9</v>
      </c>
      <c r="J26" s="17">
        <f>(I26/I25-1)*100</f>
        <v>4.4255504687159331</v>
      </c>
      <c r="K26" s="129">
        <f>H26+E26</f>
        <v>14770</v>
      </c>
      <c r="L26" s="32">
        <f>I26+F26</f>
        <v>83.18</v>
      </c>
      <c r="M26" s="17">
        <f>(L26/L25-1)*100</f>
        <v>0.2772754671489075</v>
      </c>
    </row>
    <row r="27" spans="1:13" ht="14.25" customHeight="1" x14ac:dyDescent="0.3">
      <c r="A27" s="117" t="s">
        <v>32</v>
      </c>
      <c r="B27" s="40">
        <v>13</v>
      </c>
      <c r="C27" s="41">
        <v>10531</v>
      </c>
      <c r="D27" s="42">
        <v>80.5</v>
      </c>
      <c r="E27" s="41">
        <v>91</v>
      </c>
      <c r="F27" s="43">
        <v>1.0798623472172779</v>
      </c>
      <c r="G27" s="44"/>
      <c r="H27" s="131">
        <v>1157</v>
      </c>
      <c r="I27" s="43">
        <v>13.729678414619675</v>
      </c>
      <c r="J27" s="45"/>
      <c r="K27" s="131">
        <v>1248</v>
      </c>
      <c r="L27" s="43">
        <v>14.809540761836953</v>
      </c>
      <c r="M27" s="44"/>
    </row>
    <row r="28" spans="1:13" ht="14.25" customHeight="1" x14ac:dyDescent="0.3">
      <c r="A28" s="110"/>
      <c r="B28" s="10">
        <v>16</v>
      </c>
      <c r="C28" s="11">
        <v>29343</v>
      </c>
      <c r="D28" s="12">
        <v>73.448522645946227</v>
      </c>
      <c r="E28" s="11">
        <v>3559</v>
      </c>
      <c r="F28" s="30">
        <v>16.793280800264238</v>
      </c>
      <c r="G28" s="17">
        <v>1455.1316187233699</v>
      </c>
      <c r="H28" s="123">
        <v>3844</v>
      </c>
      <c r="I28" s="30">
        <v>18.138064455244656</v>
      </c>
      <c r="J28" s="18">
        <v>32.108443530118166</v>
      </c>
      <c r="K28" s="123">
        <v>7403</v>
      </c>
      <c r="L28" s="30">
        <v>34.931345255508894</v>
      </c>
      <c r="M28" s="17">
        <v>135.87055005462619</v>
      </c>
    </row>
    <row r="29" spans="1:13" x14ac:dyDescent="0.3">
      <c r="A29" s="110"/>
      <c r="B29" s="10">
        <v>19</v>
      </c>
      <c r="C29" s="11">
        <v>46313</v>
      </c>
      <c r="D29" s="12">
        <v>64.500248310409603</v>
      </c>
      <c r="E29" s="11">
        <v>8360</v>
      </c>
      <c r="F29" s="30">
        <v>28.249923968506064</v>
      </c>
      <c r="G29" s="17">
        <v>68.221589959131506</v>
      </c>
      <c r="H29" s="123">
        <v>5433</v>
      </c>
      <c r="I29" s="30">
        <v>18.359071402020749</v>
      </c>
      <c r="J29" s="18">
        <v>1.2184704014114756</v>
      </c>
      <c r="K29" s="123">
        <v>13793</v>
      </c>
      <c r="L29" s="30">
        <v>46.608995370526813</v>
      </c>
      <c r="M29" s="17">
        <v>33.430290272534748</v>
      </c>
    </row>
    <row r="30" spans="1:13" x14ac:dyDescent="0.3">
      <c r="A30" s="110"/>
      <c r="B30" s="10">
        <v>20</v>
      </c>
      <c r="C30" s="39">
        <v>50926</v>
      </c>
      <c r="D30" s="12">
        <v>67.513647252876723</v>
      </c>
      <c r="E30" s="11">
        <v>9589</v>
      </c>
      <c r="F30" s="30">
        <v>28.304504398134483</v>
      </c>
      <c r="G30" s="17">
        <v>0.19320558062128068</v>
      </c>
      <c r="H30" s="123">
        <v>4860</v>
      </c>
      <c r="I30" s="30">
        <v>14.345593010213117</v>
      </c>
      <c r="J30" s="17">
        <v>-21.861009764175087</v>
      </c>
      <c r="K30" s="123">
        <v>14449</v>
      </c>
      <c r="L30" s="30">
        <v>42.650097408347598</v>
      </c>
      <c r="M30" s="17">
        <v>-8.4938495899927187</v>
      </c>
    </row>
    <row r="31" spans="1:13" x14ac:dyDescent="0.3">
      <c r="A31" s="110"/>
      <c r="B31" s="10">
        <v>21</v>
      </c>
      <c r="C31" s="11">
        <v>62152</v>
      </c>
      <c r="D31" s="12">
        <v>65.3</v>
      </c>
      <c r="E31" s="11">
        <v>13506</v>
      </c>
      <c r="F31" s="30">
        <v>33.58</v>
      </c>
      <c r="G31" s="17">
        <v>19</v>
      </c>
      <c r="H31" s="123">
        <v>6411</v>
      </c>
      <c r="I31" s="30">
        <v>15.94</v>
      </c>
      <c r="J31" s="17">
        <v>11</v>
      </c>
      <c r="K31" s="123">
        <f t="shared" ref="K31:L32" si="2">H31+E31</f>
        <v>19917</v>
      </c>
      <c r="L31" s="30">
        <f t="shared" si="2"/>
        <v>49.519999999999996</v>
      </c>
      <c r="M31" s="17">
        <v>16</v>
      </c>
    </row>
    <row r="32" spans="1:13" s="22" customFormat="1" x14ac:dyDescent="0.3">
      <c r="A32" s="111"/>
      <c r="B32" s="46">
        <v>24</v>
      </c>
      <c r="C32" s="132">
        <v>69429</v>
      </c>
      <c r="D32" s="47">
        <v>61.61</v>
      </c>
      <c r="E32" s="132">
        <v>15242</v>
      </c>
      <c r="F32" s="48">
        <v>35.89</v>
      </c>
      <c r="G32" s="49">
        <f>(F32/F31-1)*100</f>
        <v>6.8790946992257407</v>
      </c>
      <c r="H32" s="133">
        <v>7745</v>
      </c>
      <c r="I32" s="48">
        <v>18.239999999999998</v>
      </c>
      <c r="J32" s="49">
        <f>(I32/I31-1)*100</f>
        <v>14.429109159347542</v>
      </c>
      <c r="K32" s="50">
        <f>H32+E32</f>
        <v>22987</v>
      </c>
      <c r="L32" s="48">
        <f t="shared" si="2"/>
        <v>54.129999999999995</v>
      </c>
      <c r="M32" s="49">
        <f>(L32/L31-1)*100</f>
        <v>9.3093699515347303</v>
      </c>
    </row>
    <row r="33" spans="1:13" ht="14.25" customHeight="1" x14ac:dyDescent="0.3">
      <c r="A33" s="112" t="s">
        <v>28</v>
      </c>
      <c r="B33" s="10">
        <v>13</v>
      </c>
      <c r="C33" s="11">
        <v>639</v>
      </c>
      <c r="D33" s="12">
        <v>89.8</v>
      </c>
      <c r="E33" s="11">
        <v>195</v>
      </c>
      <c r="F33" s="30">
        <v>33.972125435540065</v>
      </c>
      <c r="G33" s="17"/>
      <c r="H33" s="123">
        <v>245</v>
      </c>
      <c r="I33" s="30">
        <v>42.68292682926829</v>
      </c>
      <c r="J33" s="18"/>
      <c r="K33" s="123">
        <v>440</v>
      </c>
      <c r="L33" s="30">
        <v>76.655052264808361</v>
      </c>
      <c r="M33" s="17"/>
    </row>
    <row r="34" spans="1:13" ht="14.25" customHeight="1" x14ac:dyDescent="0.3">
      <c r="A34" s="110"/>
      <c r="B34" s="10">
        <v>16</v>
      </c>
      <c r="C34" s="11">
        <v>7522</v>
      </c>
      <c r="D34" s="12">
        <v>84.711512895506516</v>
      </c>
      <c r="E34" s="11">
        <v>3431</v>
      </c>
      <c r="F34" s="30">
        <v>54.425761421319798</v>
      </c>
      <c r="G34" s="17">
        <v>60.207113106859303</v>
      </c>
      <c r="H34" s="123">
        <v>2260</v>
      </c>
      <c r="I34" s="30">
        <v>35.850253807106597</v>
      </c>
      <c r="J34" s="18">
        <v>-16.007976794778823</v>
      </c>
      <c r="K34" s="123">
        <v>5691</v>
      </c>
      <c r="L34" s="30">
        <v>90.276015228426402</v>
      </c>
      <c r="M34" s="17">
        <v>17.769165320719903</v>
      </c>
    </row>
    <row r="35" spans="1:13" x14ac:dyDescent="0.3">
      <c r="A35" s="110"/>
      <c r="B35" s="10">
        <v>19</v>
      </c>
      <c r="C35" s="11">
        <v>16587</v>
      </c>
      <c r="D35" s="12">
        <v>84.819436908422261</v>
      </c>
      <c r="E35" s="11">
        <v>8404</v>
      </c>
      <c r="F35" s="30">
        <v>60.041437450882327</v>
      </c>
      <c r="G35" s="17">
        <v>10.318047709228262</v>
      </c>
      <c r="H35" s="123">
        <v>4247</v>
      </c>
      <c r="I35" s="30">
        <v>30.342216189183397</v>
      </c>
      <c r="J35" s="18">
        <v>-15.364012895304358</v>
      </c>
      <c r="K35" s="123">
        <v>12651</v>
      </c>
      <c r="L35" s="30">
        <v>90.383653640065731</v>
      </c>
      <c r="M35" s="17">
        <v>0.1192325684368889</v>
      </c>
    </row>
    <row r="36" spans="1:13" x14ac:dyDescent="0.3">
      <c r="A36" s="110"/>
      <c r="B36" s="10">
        <v>20</v>
      </c>
      <c r="C36" s="39">
        <v>19103</v>
      </c>
      <c r="D36" s="12">
        <v>84.410825524786688</v>
      </c>
      <c r="E36" s="11">
        <v>9347</v>
      </c>
      <c r="F36" s="30">
        <v>58.506509764646978</v>
      </c>
      <c r="G36" s="17">
        <v>-2.5564472660918902</v>
      </c>
      <c r="H36" s="123">
        <v>3904</v>
      </c>
      <c r="I36" s="30">
        <v>24.436654982473708</v>
      </c>
      <c r="J36" s="17">
        <v>-19.463183473114075</v>
      </c>
      <c r="K36" s="123">
        <v>13251</v>
      </c>
      <c r="L36" s="30">
        <v>82.943164747120676</v>
      </c>
      <c r="M36" s="17">
        <v>-8.2321178590271096</v>
      </c>
    </row>
    <row r="37" spans="1:13" x14ac:dyDescent="0.3">
      <c r="A37" s="110"/>
      <c r="B37" s="10">
        <v>21</v>
      </c>
      <c r="C37" s="11">
        <v>24740</v>
      </c>
      <c r="D37" s="12">
        <v>80.8</v>
      </c>
      <c r="E37" s="11">
        <v>12532</v>
      </c>
      <c r="F37" s="30">
        <v>63.24</v>
      </c>
      <c r="G37" s="17">
        <v>8</v>
      </c>
      <c r="H37" s="123">
        <v>5253</v>
      </c>
      <c r="I37" s="30">
        <v>26.51</v>
      </c>
      <c r="J37" s="17">
        <v>8</v>
      </c>
      <c r="K37" s="123">
        <f t="shared" ref="K37:L38" si="3">H37+E37</f>
        <v>17785</v>
      </c>
      <c r="L37" s="30">
        <f t="shared" si="3"/>
        <v>89.75</v>
      </c>
      <c r="M37" s="17">
        <v>8</v>
      </c>
    </row>
    <row r="38" spans="1:13" s="22" customFormat="1" x14ac:dyDescent="0.3">
      <c r="A38" s="111"/>
      <c r="B38" s="46">
        <v>24</v>
      </c>
      <c r="C38" s="134">
        <v>27647</v>
      </c>
      <c r="D38" s="47">
        <v>77.319999999999993</v>
      </c>
      <c r="E38" s="135">
        <v>12752</v>
      </c>
      <c r="F38" s="48">
        <v>60.22</v>
      </c>
      <c r="G38" s="49">
        <f>(F38/F37-1)*100</f>
        <v>-4.775458570524993</v>
      </c>
      <c r="H38" s="133">
        <v>5734</v>
      </c>
      <c r="I38" s="48">
        <v>27.08</v>
      </c>
      <c r="J38" s="49">
        <f>(I38/I37-1)*100</f>
        <v>2.1501320256506862</v>
      </c>
      <c r="K38" s="50">
        <f t="shared" si="3"/>
        <v>18486</v>
      </c>
      <c r="L38" s="48">
        <f t="shared" si="3"/>
        <v>87.3</v>
      </c>
      <c r="M38" s="49">
        <f>(L38/L37-1)*100</f>
        <v>-2.7298050139275776</v>
      </c>
    </row>
    <row r="39" spans="1:13" ht="14.15" customHeight="1" x14ac:dyDescent="0.3">
      <c r="A39" s="110" t="s">
        <v>11</v>
      </c>
      <c r="B39" s="10">
        <v>13</v>
      </c>
      <c r="C39" s="11">
        <v>68963</v>
      </c>
      <c r="D39" s="12">
        <v>82</v>
      </c>
      <c r="E39" s="11">
        <v>23273</v>
      </c>
      <c r="F39" s="30">
        <v>41.448645568042174</v>
      </c>
      <c r="G39" s="14"/>
      <c r="H39" s="123">
        <v>8424</v>
      </c>
      <c r="I39" s="30">
        <v>15.002938609770434</v>
      </c>
      <c r="J39" s="15"/>
      <c r="K39" s="123">
        <v>31697</v>
      </c>
      <c r="L39" s="30">
        <v>56.451584177812606</v>
      </c>
      <c r="M39" s="14"/>
    </row>
    <row r="40" spans="1:13" ht="14.15" customHeight="1" x14ac:dyDescent="0.3">
      <c r="A40" s="110"/>
      <c r="B40" s="10">
        <v>16</v>
      </c>
      <c r="C40" s="11">
        <v>79243</v>
      </c>
      <c r="D40" s="12">
        <v>78.610098052824853</v>
      </c>
      <c r="E40" s="11">
        <v>32832</v>
      </c>
      <c r="F40" s="30">
        <v>53.214042594573563</v>
      </c>
      <c r="G40" s="17">
        <v>28.3854800688657</v>
      </c>
      <c r="H40" s="123">
        <v>12805</v>
      </c>
      <c r="I40" s="30">
        <v>20.754319426885797</v>
      </c>
      <c r="J40" s="18">
        <v>38.335028668116152</v>
      </c>
      <c r="K40" s="123">
        <v>45637</v>
      </c>
      <c r="L40" s="30">
        <v>73.96836202145937</v>
      </c>
      <c r="M40" s="17">
        <v>31.029736541089758</v>
      </c>
    </row>
    <row r="41" spans="1:13" s="22" customFormat="1" ht="14.15" customHeight="1" x14ac:dyDescent="0.3">
      <c r="A41" s="110"/>
      <c r="B41" s="10">
        <v>19</v>
      </c>
      <c r="C41" s="11">
        <v>96861</v>
      </c>
      <c r="D41" s="12">
        <v>77.928165102569665</v>
      </c>
      <c r="E41" s="11">
        <v>44973</v>
      </c>
      <c r="F41" s="30">
        <v>59.84670046708451</v>
      </c>
      <c r="G41" s="17">
        <v>12.4641120071327</v>
      </c>
      <c r="H41" s="123">
        <v>19085</v>
      </c>
      <c r="I41" s="30">
        <v>25.39688876468788</v>
      </c>
      <c r="J41" s="18">
        <v>22.369171651988506</v>
      </c>
      <c r="K41" s="123">
        <v>64058</v>
      </c>
      <c r="L41" s="30">
        <v>85.24358923177239</v>
      </c>
      <c r="M41" s="17">
        <v>15.2433106563072</v>
      </c>
    </row>
    <row r="42" spans="1:13" s="22" customFormat="1" ht="14.15" customHeight="1" x14ac:dyDescent="0.3">
      <c r="A42" s="110"/>
      <c r="B42" s="10">
        <v>20</v>
      </c>
      <c r="C42" s="11">
        <v>101291</v>
      </c>
      <c r="D42" s="12">
        <v>80.031789596311626</v>
      </c>
      <c r="E42" s="11">
        <v>46661</v>
      </c>
      <c r="F42" s="30">
        <v>59.349283270373057</v>
      </c>
      <c r="G42" s="17">
        <v>-0.83115224871090898</v>
      </c>
      <c r="H42" s="123">
        <v>18843</v>
      </c>
      <c r="I42" s="30">
        <v>23.966879078108903</v>
      </c>
      <c r="J42" s="17">
        <v>-5.6306490918181957</v>
      </c>
      <c r="K42" s="123">
        <v>65504</v>
      </c>
      <c r="L42" s="30">
        <v>83.316162348481953</v>
      </c>
      <c r="M42" s="17">
        <v>-2.2610813325209422</v>
      </c>
    </row>
    <row r="43" spans="1:13" ht="14.15" customHeight="1" x14ac:dyDescent="0.3">
      <c r="A43" s="51"/>
      <c r="B43" s="10">
        <v>21</v>
      </c>
      <c r="C43" s="11">
        <v>109000</v>
      </c>
      <c r="D43" s="12">
        <v>77.25</v>
      </c>
      <c r="E43" s="11">
        <v>51178</v>
      </c>
      <c r="F43" s="30">
        <v>61.81</v>
      </c>
      <c r="G43" s="18">
        <f>(F43/F42-1)*100</f>
        <v>4.1461608195280775</v>
      </c>
      <c r="H43" s="123">
        <v>21922</v>
      </c>
      <c r="I43" s="30">
        <v>26.47</v>
      </c>
      <c r="J43" s="18">
        <f>(I43/I42-1)*100</f>
        <v>10.444083744626642</v>
      </c>
      <c r="K43" s="123">
        <f t="shared" ref="K43:L44" si="4">E43+H43</f>
        <v>73100</v>
      </c>
      <c r="L43" s="30">
        <f t="shared" si="4"/>
        <v>88.28</v>
      </c>
      <c r="M43" s="52">
        <f>(L43/L42-1)*100</f>
        <v>5.95783280410358</v>
      </c>
    </row>
    <row r="44" spans="1:13" s="22" customFormat="1" ht="14.15" customHeight="1" x14ac:dyDescent="0.3">
      <c r="A44" s="53"/>
      <c r="B44" s="46">
        <v>24</v>
      </c>
      <c r="C44" s="134">
        <v>112807</v>
      </c>
      <c r="D44" s="47">
        <v>73.91</v>
      </c>
      <c r="E44" s="135">
        <v>50181</v>
      </c>
      <c r="F44" s="48">
        <v>60.75</v>
      </c>
      <c r="G44" s="54">
        <f>(F44/F43-1)*100</f>
        <v>-1.7149328587607204</v>
      </c>
      <c r="H44" s="136">
        <v>22917</v>
      </c>
      <c r="I44" s="48">
        <v>27.74</v>
      </c>
      <c r="J44" s="55">
        <f>(I44/I43-1)*100</f>
        <v>4.7978843974310514</v>
      </c>
      <c r="K44" s="50">
        <f t="shared" si="4"/>
        <v>73098</v>
      </c>
      <c r="L44" s="48">
        <f t="shared" si="4"/>
        <v>88.49</v>
      </c>
      <c r="M44" s="49">
        <f>(L44/L43-1)*100</f>
        <v>0.23787947439963819</v>
      </c>
    </row>
    <row r="45" spans="1:13" x14ac:dyDescent="0.3">
      <c r="A45" s="110" t="s">
        <v>35</v>
      </c>
      <c r="B45" s="10">
        <v>13</v>
      </c>
      <c r="C45" s="11">
        <v>4833</v>
      </c>
      <c r="D45" s="12">
        <v>83.923029174425821</v>
      </c>
      <c r="E45" s="11">
        <v>438</v>
      </c>
      <c r="F45" s="30">
        <v>10.855018587360595</v>
      </c>
      <c r="G45" s="17"/>
      <c r="H45" s="123">
        <v>278</v>
      </c>
      <c r="I45" s="30">
        <v>6.8897149938042102</v>
      </c>
      <c r="J45" s="18"/>
      <c r="K45" s="123">
        <v>716</v>
      </c>
      <c r="L45" s="30">
        <v>17.744733581164805</v>
      </c>
      <c r="M45" s="17"/>
    </row>
    <row r="46" spans="1:13" x14ac:dyDescent="0.3">
      <c r="A46" s="110"/>
      <c r="B46" s="10">
        <v>16</v>
      </c>
      <c r="C46" s="11">
        <v>6116</v>
      </c>
      <c r="D46" s="12">
        <v>71.533682145192927</v>
      </c>
      <c r="E46" s="11">
        <v>496</v>
      </c>
      <c r="F46" s="30">
        <v>11.497450162262401</v>
      </c>
      <c r="G46" s="17">
        <v>5.9182908783762311</v>
      </c>
      <c r="H46" s="123">
        <v>656</v>
      </c>
      <c r="I46" s="30">
        <v>15.206305053314789</v>
      </c>
      <c r="J46" s="18">
        <v>120.71021902922735</v>
      </c>
      <c r="K46" s="123">
        <v>1152</v>
      </c>
      <c r="L46" s="30">
        <v>26.703755215577189</v>
      </c>
      <c r="M46" s="17">
        <v>50.488341193930133</v>
      </c>
    </row>
    <row r="47" spans="1:13" x14ac:dyDescent="0.3">
      <c r="A47" s="110"/>
      <c r="B47" s="10">
        <v>19</v>
      </c>
      <c r="C47" s="11">
        <v>6799</v>
      </c>
      <c r="D47" s="12">
        <v>65.759670539785262</v>
      </c>
      <c r="E47" s="11">
        <v>638</v>
      </c>
      <c r="F47" s="30">
        <v>14.440923494794026</v>
      </c>
      <c r="G47" s="17">
        <v>25.601096686575463</v>
      </c>
      <c r="H47" s="123">
        <v>756</v>
      </c>
      <c r="I47" s="30">
        <v>17.111815301041194</v>
      </c>
      <c r="J47" s="18">
        <v>12.531053671786129</v>
      </c>
      <c r="K47" s="123">
        <v>1394</v>
      </c>
      <c r="L47" s="30">
        <v>31.552738795835218</v>
      </c>
      <c r="M47" s="17">
        <v>18.158433303153764</v>
      </c>
    </row>
    <row r="48" spans="1:13" ht="14.25" customHeight="1" x14ac:dyDescent="0.3">
      <c r="A48" s="110"/>
      <c r="B48" s="10">
        <v>20</v>
      </c>
      <c r="C48" s="11">
        <v>6885</v>
      </c>
      <c r="D48" s="12">
        <v>71.372549019607845</v>
      </c>
      <c r="E48" s="11">
        <v>699</v>
      </c>
      <c r="F48" s="30">
        <v>14.34434639852247</v>
      </c>
      <c r="G48" s="17">
        <v>-0.6687736854666726</v>
      </c>
      <c r="H48" s="123">
        <v>481</v>
      </c>
      <c r="I48" s="30">
        <v>9.8707161912579515</v>
      </c>
      <c r="J48" s="17">
        <v>-42.316370194474032</v>
      </c>
      <c r="K48" s="123">
        <v>1180</v>
      </c>
      <c r="L48" s="30">
        <v>24.215062589780423</v>
      </c>
      <c r="M48" s="17">
        <v>-23.255275092073234</v>
      </c>
    </row>
    <row r="49" spans="1:13" x14ac:dyDescent="0.3">
      <c r="A49" s="110"/>
      <c r="B49" s="10">
        <v>21</v>
      </c>
      <c r="C49" s="11">
        <v>7024</v>
      </c>
      <c r="D49" s="12">
        <v>69.849999999999994</v>
      </c>
      <c r="E49" s="11">
        <v>709</v>
      </c>
      <c r="F49" s="30">
        <v>14.52</v>
      </c>
      <c r="G49" s="17">
        <v>1</v>
      </c>
      <c r="H49" s="123">
        <v>511</v>
      </c>
      <c r="I49" s="30">
        <v>10.47</v>
      </c>
      <c r="J49" s="17">
        <v>6</v>
      </c>
      <c r="K49" s="137">
        <v>1220</v>
      </c>
      <c r="L49" s="30">
        <f>I49+F49</f>
        <v>24.990000000000002</v>
      </c>
      <c r="M49" s="52">
        <f>(L49/L48-1)*100</f>
        <v>3.2002288135593249</v>
      </c>
    </row>
    <row r="50" spans="1:13" x14ac:dyDescent="0.3">
      <c r="A50" s="111"/>
      <c r="B50" s="10">
        <v>24</v>
      </c>
      <c r="C50" s="11">
        <v>7286</v>
      </c>
      <c r="D50" s="12">
        <v>66.62</v>
      </c>
      <c r="E50" s="11">
        <v>754</v>
      </c>
      <c r="F50" s="30">
        <v>15.61</v>
      </c>
      <c r="G50" s="17">
        <f>(F50/F49-1)*100</f>
        <v>7.5068870523415931</v>
      </c>
      <c r="H50" s="123">
        <v>673</v>
      </c>
      <c r="I50" s="30">
        <v>13.93</v>
      </c>
      <c r="J50" s="17">
        <f>(I50/I49-1)*100</f>
        <v>33.046800382043926</v>
      </c>
      <c r="K50" s="138">
        <f>H50+E50</f>
        <v>1427</v>
      </c>
      <c r="L50" s="30">
        <f>I50+F50</f>
        <v>29.54</v>
      </c>
      <c r="M50" s="17">
        <f>(L50/L49-1)*100</f>
        <v>18.207282913165244</v>
      </c>
    </row>
    <row r="51" spans="1:13" ht="14.15" customHeight="1" x14ac:dyDescent="0.3">
      <c r="A51" s="110" t="s">
        <v>12</v>
      </c>
      <c r="B51" s="33">
        <v>13</v>
      </c>
      <c r="C51" s="34">
        <v>259807</v>
      </c>
      <c r="D51" s="35">
        <v>76.099999999999994</v>
      </c>
      <c r="E51" s="34">
        <v>25688</v>
      </c>
      <c r="F51" s="36">
        <v>13.081561150492952</v>
      </c>
      <c r="G51" s="37"/>
      <c r="H51" s="130">
        <v>16947</v>
      </c>
      <c r="I51" s="36">
        <v>8.6302248838914686</v>
      </c>
      <c r="J51" s="38"/>
      <c r="K51" s="130">
        <v>42635</v>
      </c>
      <c r="L51" s="36">
        <v>21.711786034384421</v>
      </c>
      <c r="M51" s="37"/>
    </row>
    <row r="52" spans="1:13" ht="14.15" customHeight="1" x14ac:dyDescent="0.3">
      <c r="A52" s="110"/>
      <c r="B52" s="10">
        <v>16</v>
      </c>
      <c r="C52" s="11">
        <v>319892</v>
      </c>
      <c r="D52" s="12">
        <v>70.217135783326881</v>
      </c>
      <c r="E52" s="11">
        <v>39058</v>
      </c>
      <c r="F52" s="30">
        <v>17.598291445512793</v>
      </c>
      <c r="G52" s="17">
        <v>34.527456188588303</v>
      </c>
      <c r="H52" s="123">
        <v>27515</v>
      </c>
      <c r="I52" s="30">
        <v>12.397383100089213</v>
      </c>
      <c r="J52" s="18">
        <v>43.650753797033026</v>
      </c>
      <c r="K52" s="123">
        <v>66573</v>
      </c>
      <c r="L52" s="30">
        <v>29.995674545602004</v>
      </c>
      <c r="M52" s="17">
        <v>38.153878718676552</v>
      </c>
    </row>
    <row r="53" spans="1:13" ht="14.15" customHeight="1" x14ac:dyDescent="0.3">
      <c r="A53" s="110"/>
      <c r="B53" s="10">
        <v>19</v>
      </c>
      <c r="C53" s="11">
        <v>373238</v>
      </c>
      <c r="D53" s="12">
        <v>65.116092144958444</v>
      </c>
      <c r="E53" s="11">
        <v>53631</v>
      </c>
      <c r="F53" s="30">
        <v>22.24069934767914</v>
      </c>
      <c r="G53" s="17">
        <v>26.379878504342358</v>
      </c>
      <c r="H53" s="123">
        <v>37513</v>
      </c>
      <c r="I53" s="30">
        <v>15.556587694234445</v>
      </c>
      <c r="J53" s="18">
        <v>25.482834309786707</v>
      </c>
      <c r="K53" s="123">
        <v>91144</v>
      </c>
      <c r="L53" s="30">
        <v>37.797287041913584</v>
      </c>
      <c r="M53" s="17">
        <v>26.009125030513648</v>
      </c>
    </row>
    <row r="54" spans="1:13" ht="14.15" customHeight="1" x14ac:dyDescent="0.3">
      <c r="A54" s="110"/>
      <c r="B54" s="10">
        <v>20</v>
      </c>
      <c r="C54" s="39">
        <v>385888</v>
      </c>
      <c r="D54" s="12">
        <v>67.086563977112533</v>
      </c>
      <c r="E54" s="11">
        <v>53948</v>
      </c>
      <c r="F54" s="30">
        <v>21.132377020283133</v>
      </c>
      <c r="G54" s="17">
        <v>-4.9833069997938795</v>
      </c>
      <c r="H54" s="123">
        <v>30579</v>
      </c>
      <c r="I54" s="30">
        <v>11.978330186535885</v>
      </c>
      <c r="J54" s="17">
        <v>-23.001557783939518</v>
      </c>
      <c r="K54" s="123">
        <v>84527</v>
      </c>
      <c r="L54" s="30">
        <v>33.110707206819015</v>
      </c>
      <c r="M54" s="17">
        <v>-12.399249263307176</v>
      </c>
    </row>
    <row r="55" spans="1:13" x14ac:dyDescent="0.3">
      <c r="A55" s="110"/>
      <c r="B55" s="10">
        <v>21</v>
      </c>
      <c r="C55" s="11">
        <v>410258</v>
      </c>
      <c r="D55" s="12">
        <v>63.89</v>
      </c>
      <c r="E55" s="11">
        <v>64380</v>
      </c>
      <c r="F55" s="30">
        <v>23.32</v>
      </c>
      <c r="G55" s="17">
        <v>10</v>
      </c>
      <c r="H55" s="123">
        <v>35773</v>
      </c>
      <c r="I55" s="30">
        <v>13.76</v>
      </c>
      <c r="J55" s="17">
        <v>15</v>
      </c>
      <c r="K55" s="123">
        <f t="shared" ref="K55:L56" si="5">H55+E55</f>
        <v>100153</v>
      </c>
      <c r="L55" s="30">
        <f t="shared" si="5"/>
        <v>37.08</v>
      </c>
      <c r="M55" s="17">
        <v>12</v>
      </c>
    </row>
    <row r="56" spans="1:13" s="22" customFormat="1" x14ac:dyDescent="0.3">
      <c r="A56" s="111"/>
      <c r="B56" s="10">
        <v>24</v>
      </c>
      <c r="C56" s="56">
        <v>423130</v>
      </c>
      <c r="D56" s="31">
        <v>59.1</v>
      </c>
      <c r="E56" s="129">
        <v>58585</v>
      </c>
      <c r="F56" s="32">
        <v>23.56</v>
      </c>
      <c r="G56" s="17">
        <f>(F56/F55-1)*100</f>
        <v>1.0291595197255532</v>
      </c>
      <c r="H56" s="129">
        <v>39151</v>
      </c>
      <c r="I56" s="32">
        <v>15.75</v>
      </c>
      <c r="J56" s="17">
        <f>(I56/I55-1)*100</f>
        <v>14.462209302325579</v>
      </c>
      <c r="K56" s="129">
        <f>H56+E56</f>
        <v>97736</v>
      </c>
      <c r="L56" s="32">
        <f t="shared" si="5"/>
        <v>39.31</v>
      </c>
      <c r="M56" s="17">
        <f>(L56/L55-1)*100</f>
        <v>6.0140237324703527</v>
      </c>
    </row>
    <row r="57" spans="1:13" x14ac:dyDescent="0.3">
      <c r="A57" s="112" t="s">
        <v>36</v>
      </c>
      <c r="B57" s="33">
        <v>13</v>
      </c>
      <c r="C57" s="34">
        <v>136</v>
      </c>
      <c r="D57" s="35">
        <v>87.5</v>
      </c>
      <c r="E57" s="34">
        <v>8</v>
      </c>
      <c r="F57" s="36">
        <v>6.7796610169491522</v>
      </c>
      <c r="G57" s="37"/>
      <c r="H57" s="130">
        <v>8</v>
      </c>
      <c r="I57" s="36">
        <v>6.7796610169491522</v>
      </c>
      <c r="J57" s="38"/>
      <c r="K57" s="130">
        <v>16</v>
      </c>
      <c r="L57" s="36">
        <v>13.559322033898304</v>
      </c>
      <c r="M57" s="37"/>
    </row>
    <row r="58" spans="1:13" x14ac:dyDescent="0.3">
      <c r="A58" s="110"/>
      <c r="B58" s="10">
        <v>16</v>
      </c>
      <c r="C58" s="11">
        <v>1509</v>
      </c>
      <c r="D58" s="12">
        <v>84.360503644797902</v>
      </c>
      <c r="E58" s="11">
        <v>253</v>
      </c>
      <c r="F58" s="30">
        <v>20.127287191726332</v>
      </c>
      <c r="G58" s="17">
        <v>196.8774860779634</v>
      </c>
      <c r="H58" s="123">
        <v>489</v>
      </c>
      <c r="I58" s="30">
        <v>38.902147971360385</v>
      </c>
      <c r="J58" s="18">
        <v>473.80668257756577</v>
      </c>
      <c r="K58" s="123">
        <v>742</v>
      </c>
      <c r="L58" s="30">
        <v>59.029435163086717</v>
      </c>
      <c r="M58" s="17">
        <v>335.34208432776455</v>
      </c>
    </row>
    <row r="59" spans="1:13" x14ac:dyDescent="0.3">
      <c r="A59" s="110"/>
      <c r="B59" s="10">
        <v>19</v>
      </c>
      <c r="C59" s="11">
        <v>3032</v>
      </c>
      <c r="D59" s="12">
        <v>81.365435356200535</v>
      </c>
      <c r="E59" s="11">
        <v>277</v>
      </c>
      <c r="F59" s="30">
        <v>11.2785016286645</v>
      </c>
      <c r="G59" s="17">
        <v>-43.964124319244</v>
      </c>
      <c r="H59" s="123">
        <v>1044</v>
      </c>
      <c r="I59" s="30">
        <v>42.508143322475576</v>
      </c>
      <c r="J59" s="18">
        <v>9.2693990927439565</v>
      </c>
      <c r="K59" s="123">
        <v>1321</v>
      </c>
      <c r="L59" s="30">
        <v>53.786644951140097</v>
      </c>
      <c r="M59" s="17">
        <v>-8.8816540382977145</v>
      </c>
    </row>
    <row r="60" spans="1:13" x14ac:dyDescent="0.3">
      <c r="A60" s="110"/>
      <c r="B60" s="10">
        <v>20</v>
      </c>
      <c r="C60" s="39">
        <v>3243</v>
      </c>
      <c r="D60" s="12">
        <v>83.256244218316382</v>
      </c>
      <c r="E60" s="11">
        <v>276</v>
      </c>
      <c r="F60" s="30">
        <v>10.283159463487332</v>
      </c>
      <c r="G60" s="17">
        <v>-8.8251276450365559</v>
      </c>
      <c r="H60" s="123">
        <v>848</v>
      </c>
      <c r="I60" s="30">
        <v>31.594634873323397</v>
      </c>
      <c r="J60" s="17">
        <v>-25.673924091108958</v>
      </c>
      <c r="K60" s="123">
        <v>1124</v>
      </c>
      <c r="L60" s="30">
        <v>41.87779433681073</v>
      </c>
      <c r="M60" s="17">
        <v>-22.140906214074874</v>
      </c>
    </row>
    <row r="61" spans="1:13" x14ac:dyDescent="0.3">
      <c r="A61" s="110"/>
      <c r="B61" s="10">
        <v>21</v>
      </c>
      <c r="C61" s="11">
        <v>4085</v>
      </c>
      <c r="D61" s="12">
        <v>81.25</v>
      </c>
      <c r="E61" s="11">
        <v>602</v>
      </c>
      <c r="F61" s="30">
        <v>18.27</v>
      </c>
      <c r="G61" s="17">
        <v>78</v>
      </c>
      <c r="H61" s="123">
        <v>1195</v>
      </c>
      <c r="I61" s="30">
        <v>36.270000000000003</v>
      </c>
      <c r="J61" s="17">
        <v>15</v>
      </c>
      <c r="K61" s="123">
        <f>H61+C61</f>
        <v>5280</v>
      </c>
      <c r="L61" s="30">
        <f>I61+F61</f>
        <v>54.540000000000006</v>
      </c>
      <c r="M61" s="17">
        <v>30</v>
      </c>
    </row>
    <row r="62" spans="1:13" s="22" customFormat="1" x14ac:dyDescent="0.3">
      <c r="A62" s="111"/>
      <c r="B62" s="10">
        <v>24</v>
      </c>
      <c r="C62" s="57">
        <v>4609</v>
      </c>
      <c r="D62" s="31">
        <v>77.3</v>
      </c>
      <c r="E62" s="129">
        <v>686</v>
      </c>
      <c r="F62" s="32">
        <v>19.38</v>
      </c>
      <c r="G62" s="17">
        <f>(F62/F61-1)*100</f>
        <v>6.075533661740562</v>
      </c>
      <c r="H62" s="129">
        <v>1355</v>
      </c>
      <c r="I62" s="32">
        <v>38.29</v>
      </c>
      <c r="J62" s="17">
        <f>(I62/I61-1)*100</f>
        <v>5.5693410532120069</v>
      </c>
      <c r="K62" s="129">
        <f>H62+E62</f>
        <v>2041</v>
      </c>
      <c r="L62" s="32">
        <f>I62+F62</f>
        <v>57.67</v>
      </c>
      <c r="M62" s="17">
        <f>(L62/L61-1)*100</f>
        <v>5.7389072240557226</v>
      </c>
    </row>
    <row r="63" spans="1:13" x14ac:dyDescent="0.3">
      <c r="A63" s="112" t="s">
        <v>31</v>
      </c>
      <c r="B63" s="33">
        <v>13</v>
      </c>
      <c r="C63" s="34">
        <v>1412</v>
      </c>
      <c r="D63" s="35">
        <v>69.617563739376777</v>
      </c>
      <c r="E63" s="34">
        <v>7</v>
      </c>
      <c r="F63" s="36">
        <v>0.71210579857578837</v>
      </c>
      <c r="G63" s="37"/>
      <c r="H63" s="130">
        <v>22</v>
      </c>
      <c r="I63" s="36">
        <v>2.2380467955239061</v>
      </c>
      <c r="J63" s="38"/>
      <c r="K63" s="130">
        <v>29</v>
      </c>
      <c r="L63" s="36">
        <v>2.9501525940996944</v>
      </c>
      <c r="M63" s="37"/>
    </row>
    <row r="64" spans="1:13" x14ac:dyDescent="0.3">
      <c r="A64" s="110"/>
      <c r="B64" s="10">
        <v>16</v>
      </c>
      <c r="C64" s="11">
        <v>2294</v>
      </c>
      <c r="D64" s="12">
        <v>68.657367044463825</v>
      </c>
      <c r="E64" s="11">
        <v>44</v>
      </c>
      <c r="F64" s="30">
        <v>2.8097062579821199</v>
      </c>
      <c r="G64" s="17">
        <v>294.56303594234629</v>
      </c>
      <c r="H64" s="123">
        <v>67</v>
      </c>
      <c r="I64" s="30">
        <v>4.2784163473818646</v>
      </c>
      <c r="J64" s="18">
        <v>91.167421339835158</v>
      </c>
      <c r="K64" s="123">
        <v>111</v>
      </c>
      <c r="L64" s="30">
        <v>7.088122605363985</v>
      </c>
      <c r="M64" s="17">
        <v>140.26291451975169</v>
      </c>
    </row>
    <row r="65" spans="1:13" x14ac:dyDescent="0.3">
      <c r="A65" s="110"/>
      <c r="B65" s="10">
        <v>19</v>
      </c>
      <c r="C65" s="11">
        <v>3461</v>
      </c>
      <c r="D65" s="12">
        <v>69.141866512568612</v>
      </c>
      <c r="E65" s="11">
        <v>699</v>
      </c>
      <c r="F65" s="30">
        <v>29.369747899159666</v>
      </c>
      <c r="G65" s="17">
        <v>945.29602750190998</v>
      </c>
      <c r="H65" s="123">
        <v>103</v>
      </c>
      <c r="I65" s="30">
        <v>4.3277310924369745</v>
      </c>
      <c r="J65" s="18">
        <v>1.1526401605418199</v>
      </c>
      <c r="K65" s="123">
        <v>802</v>
      </c>
      <c r="L65" s="30">
        <v>33.69747899159664</v>
      </c>
      <c r="M65" s="17">
        <v>375.40767658414717</v>
      </c>
    </row>
    <row r="66" spans="1:13" ht="14.25" customHeight="1" x14ac:dyDescent="0.3">
      <c r="A66" s="110"/>
      <c r="B66" s="10">
        <v>20</v>
      </c>
      <c r="C66" s="11">
        <v>3693</v>
      </c>
      <c r="D66" s="12">
        <v>70.863796371513672</v>
      </c>
      <c r="E66" s="11">
        <v>204</v>
      </c>
      <c r="F66" s="30">
        <v>7.813098429720414</v>
      </c>
      <c r="G66" s="18">
        <v>-73.397461712826058</v>
      </c>
      <c r="H66" s="123">
        <v>30</v>
      </c>
      <c r="I66" s="30">
        <v>1.1489850631941785</v>
      </c>
      <c r="J66" s="17">
        <v>-73.450636403862674</v>
      </c>
      <c r="K66" s="123">
        <v>234</v>
      </c>
      <c r="L66" s="30">
        <v>8.9620834929145925</v>
      </c>
      <c r="M66" s="17">
        <v>-73.404290881375658</v>
      </c>
    </row>
    <row r="67" spans="1:13" s="22" customFormat="1" ht="14.25" customHeight="1" x14ac:dyDescent="0.3">
      <c r="A67" s="110"/>
      <c r="B67" s="10">
        <v>21</v>
      </c>
      <c r="C67" s="11">
        <v>4087</v>
      </c>
      <c r="D67" s="12">
        <v>68.290000000000006</v>
      </c>
      <c r="E67" s="11">
        <v>533</v>
      </c>
      <c r="F67" s="30">
        <v>19.100000000000001</v>
      </c>
      <c r="G67" s="18">
        <v>144</v>
      </c>
      <c r="H67" s="123">
        <v>69</v>
      </c>
      <c r="I67" s="30">
        <v>2.4700000000000002</v>
      </c>
      <c r="J67" s="17">
        <v>115</v>
      </c>
      <c r="K67" s="123">
        <f t="shared" ref="K67:L67" si="6">H67+E67</f>
        <v>602</v>
      </c>
      <c r="L67" s="30">
        <f t="shared" si="6"/>
        <v>21.57</v>
      </c>
      <c r="M67" s="17">
        <v>141</v>
      </c>
    </row>
    <row r="68" spans="1:13" s="22" customFormat="1" ht="14.25" customHeight="1" thickBot="1" x14ac:dyDescent="0.35">
      <c r="A68" s="116"/>
      <c r="B68" s="46">
        <v>24</v>
      </c>
      <c r="C68" s="50">
        <v>4286</v>
      </c>
      <c r="D68" s="55">
        <v>65.66</v>
      </c>
      <c r="E68" s="50">
        <v>448</v>
      </c>
      <c r="F68" s="48">
        <v>15.94</v>
      </c>
      <c r="G68" s="49">
        <f>(F68/F67-1)*100</f>
        <v>-16.544502617801061</v>
      </c>
      <c r="H68" s="50">
        <v>311</v>
      </c>
      <c r="I68" s="49">
        <v>11.07</v>
      </c>
      <c r="J68" s="58">
        <f>(I68/I67-1)*100</f>
        <v>348.17813765182183</v>
      </c>
      <c r="K68" s="50">
        <f>H68+E68</f>
        <v>759</v>
      </c>
      <c r="L68" s="48">
        <f>I68+F68</f>
        <v>27.009999999999998</v>
      </c>
      <c r="M68" s="49">
        <f>(L68/L67-1)*100</f>
        <v>25.220213259156221</v>
      </c>
    </row>
    <row r="69" spans="1:13" ht="14.25" customHeight="1" x14ac:dyDescent="0.3">
      <c r="A69" s="110" t="s">
        <v>26</v>
      </c>
      <c r="B69" s="10">
        <v>13</v>
      </c>
      <c r="C69" s="11"/>
      <c r="D69" s="12"/>
      <c r="E69" s="11"/>
      <c r="F69" s="30"/>
      <c r="G69" s="17"/>
      <c r="H69" s="123"/>
      <c r="I69" s="30"/>
      <c r="J69" s="18"/>
      <c r="K69" s="123"/>
      <c r="L69" s="30"/>
      <c r="M69" s="17"/>
    </row>
    <row r="70" spans="1:13" ht="14.25" customHeight="1" x14ac:dyDescent="0.3">
      <c r="A70" s="110"/>
      <c r="B70" s="10">
        <v>16</v>
      </c>
      <c r="C70" s="11">
        <v>8807</v>
      </c>
      <c r="D70" s="12">
        <v>93.289428863404112</v>
      </c>
      <c r="E70" s="11">
        <v>6170</v>
      </c>
      <c r="F70" s="30">
        <v>75.751995089011658</v>
      </c>
      <c r="G70" s="17"/>
      <c r="H70" s="123">
        <v>1689</v>
      </c>
      <c r="I70" s="30">
        <v>20.736648250460405</v>
      </c>
      <c r="J70" s="18"/>
      <c r="K70" s="123">
        <v>7859</v>
      </c>
      <c r="L70" s="30">
        <v>96.488643339472063</v>
      </c>
      <c r="M70" s="17"/>
    </row>
    <row r="71" spans="1:13" x14ac:dyDescent="0.3">
      <c r="A71" s="110"/>
      <c r="B71" s="10">
        <v>19</v>
      </c>
      <c r="C71" s="11">
        <v>20927</v>
      </c>
      <c r="D71" s="12">
        <v>90.691451235246333</v>
      </c>
      <c r="E71" s="11">
        <v>14532</v>
      </c>
      <c r="F71" s="30">
        <v>77.035623409669213</v>
      </c>
      <c r="G71" s="17">
        <v>1.6945142093607535</v>
      </c>
      <c r="H71" s="123">
        <v>3402</v>
      </c>
      <c r="I71" s="30">
        <v>18.034351145038169</v>
      </c>
      <c r="J71" s="18">
        <v>-13.031503803235111</v>
      </c>
      <c r="K71" s="123">
        <v>17934</v>
      </c>
      <c r="L71" s="30">
        <v>95.069974554707386</v>
      </c>
      <c r="M71" s="17">
        <v>-1.4702961257040736</v>
      </c>
    </row>
    <row r="72" spans="1:13" ht="14.25" customHeight="1" x14ac:dyDescent="0.3">
      <c r="A72" s="110"/>
      <c r="B72" s="10">
        <v>20</v>
      </c>
      <c r="C72" s="39">
        <v>23529</v>
      </c>
      <c r="D72" s="12">
        <v>89.260062051085896</v>
      </c>
      <c r="E72" s="11">
        <v>15044</v>
      </c>
      <c r="F72" s="30">
        <v>75.727373401792008</v>
      </c>
      <c r="G72" s="17">
        <v>-1.6982403075003871</v>
      </c>
      <c r="H72" s="123">
        <v>3342</v>
      </c>
      <c r="I72" s="30">
        <v>16.82271217154938</v>
      </c>
      <c r="J72" s="17">
        <v>-6.7185060540542407</v>
      </c>
      <c r="K72" s="123">
        <v>18386</v>
      </c>
      <c r="L72" s="30">
        <v>92.550085573341406</v>
      </c>
      <c r="M72" s="17">
        <v>-2.6505623812026369</v>
      </c>
    </row>
    <row r="73" spans="1:13" ht="14.25" customHeight="1" x14ac:dyDescent="0.3">
      <c r="A73" s="110"/>
      <c r="B73" s="10">
        <v>21</v>
      </c>
      <c r="C73" s="11">
        <v>27232</v>
      </c>
      <c r="D73" s="12">
        <v>84.47</v>
      </c>
      <c r="E73" s="11">
        <v>18008</v>
      </c>
      <c r="F73" s="30">
        <v>80.45</v>
      </c>
      <c r="G73" s="17">
        <v>6</v>
      </c>
      <c r="H73" s="123">
        <v>3833</v>
      </c>
      <c r="I73" s="30">
        <v>17.12</v>
      </c>
      <c r="J73" s="17">
        <v>2</v>
      </c>
      <c r="K73" s="123">
        <f t="shared" ref="K73:L74" si="7">H73+E73</f>
        <v>21841</v>
      </c>
      <c r="L73" s="30">
        <f t="shared" si="7"/>
        <v>97.570000000000007</v>
      </c>
      <c r="M73" s="17">
        <v>5</v>
      </c>
    </row>
    <row r="74" spans="1:13" s="22" customFormat="1" ht="14.25" customHeight="1" x14ac:dyDescent="0.3">
      <c r="A74" s="111"/>
      <c r="B74" s="46">
        <v>24</v>
      </c>
      <c r="C74" s="59">
        <v>30528</v>
      </c>
      <c r="D74" s="47">
        <v>81.02</v>
      </c>
      <c r="E74" s="50">
        <v>19309</v>
      </c>
      <c r="F74" s="48">
        <v>79.239999999999995</v>
      </c>
      <c r="G74" s="49">
        <f>(F74/F73-1)*100</f>
        <v>-1.5040397762585589</v>
      </c>
      <c r="H74" s="50">
        <v>4280</v>
      </c>
      <c r="I74" s="48">
        <v>17.559999999999999</v>
      </c>
      <c r="J74" s="49">
        <f>(I74/I73-1)*100</f>
        <v>2.5700934579439227</v>
      </c>
      <c r="K74" s="50">
        <f>H74+E74</f>
        <v>23589</v>
      </c>
      <c r="L74" s="48">
        <f t="shared" si="7"/>
        <v>96.8</v>
      </c>
      <c r="M74" s="49">
        <f>(L74/L73-1)*100</f>
        <v>-0.78917700112740574</v>
      </c>
    </row>
    <row r="75" spans="1:13" x14ac:dyDescent="0.3">
      <c r="A75" s="110" t="s">
        <v>33</v>
      </c>
      <c r="B75" s="10">
        <v>13</v>
      </c>
      <c r="C75" s="11">
        <v>1138</v>
      </c>
      <c r="D75" s="12">
        <v>85.5</v>
      </c>
      <c r="E75" s="11">
        <v>364</v>
      </c>
      <c r="F75" s="30">
        <v>37.564499484004124</v>
      </c>
      <c r="G75" s="17"/>
      <c r="H75" s="123">
        <v>380</v>
      </c>
      <c r="I75" s="30">
        <v>39.215686274509807</v>
      </c>
      <c r="J75" s="18"/>
      <c r="K75" s="123">
        <v>744</v>
      </c>
      <c r="L75" s="30">
        <v>76.780185758513937</v>
      </c>
      <c r="M75" s="17"/>
    </row>
    <row r="76" spans="1:13" x14ac:dyDescent="0.3">
      <c r="A76" s="110"/>
      <c r="B76" s="10">
        <v>16</v>
      </c>
      <c r="C76" s="11">
        <v>1249</v>
      </c>
      <c r="D76" s="12">
        <v>77.902321857485987</v>
      </c>
      <c r="E76" s="11">
        <v>311</v>
      </c>
      <c r="F76" s="30">
        <v>32.429614181439</v>
      </c>
      <c r="G76" s="17">
        <v>-13.669516093916499</v>
      </c>
      <c r="H76" s="123">
        <v>426</v>
      </c>
      <c r="I76" s="30">
        <v>44.421272158498439</v>
      </c>
      <c r="J76" s="18">
        <v>13.27424400417101</v>
      </c>
      <c r="K76" s="123">
        <v>737</v>
      </c>
      <c r="L76" s="30">
        <v>76.850886339937432</v>
      </c>
      <c r="M76" s="17">
        <v>9.2081805644306236E-2</v>
      </c>
    </row>
    <row r="77" spans="1:13" x14ac:dyDescent="0.3">
      <c r="A77" s="110"/>
      <c r="B77" s="10">
        <v>19</v>
      </c>
      <c r="C77" s="11">
        <v>1768</v>
      </c>
      <c r="D77" s="12">
        <v>73.812217194570138</v>
      </c>
      <c r="E77" s="11">
        <v>335</v>
      </c>
      <c r="F77" s="30">
        <v>25.769230769230766</v>
      </c>
      <c r="G77" s="17">
        <v>-20.537966856294844</v>
      </c>
      <c r="H77" s="123">
        <v>565</v>
      </c>
      <c r="I77" s="30">
        <v>43.46153846153846</v>
      </c>
      <c r="J77" s="18">
        <v>-2.160527266161083</v>
      </c>
      <c r="K77" s="123">
        <v>900</v>
      </c>
      <c r="L77" s="30">
        <v>69.230769230769226</v>
      </c>
      <c r="M77" s="17">
        <v>-9.9154576766517106</v>
      </c>
    </row>
    <row r="78" spans="1:13" x14ac:dyDescent="0.3">
      <c r="A78" s="110"/>
      <c r="B78" s="10">
        <v>20</v>
      </c>
      <c r="C78" s="11">
        <v>1911</v>
      </c>
      <c r="D78" s="12">
        <v>72.8414442700157</v>
      </c>
      <c r="E78" s="11">
        <v>395</v>
      </c>
      <c r="F78" s="30">
        <v>28.623188405797102</v>
      </c>
      <c r="G78" s="17">
        <v>11.075059485182791</v>
      </c>
      <c r="H78" s="123">
        <v>459</v>
      </c>
      <c r="I78" s="30">
        <v>33.260869565217391</v>
      </c>
      <c r="J78" s="17">
        <v>-23.470565602154668</v>
      </c>
      <c r="K78" s="123">
        <v>854</v>
      </c>
      <c r="L78" s="30">
        <v>61.884057971014492</v>
      </c>
      <c r="M78" s="17">
        <v>-10.611916264090171</v>
      </c>
    </row>
    <row r="79" spans="1:13" x14ac:dyDescent="0.3">
      <c r="A79" s="110"/>
      <c r="B79" s="10">
        <v>21</v>
      </c>
      <c r="C79" s="11">
        <v>2149</v>
      </c>
      <c r="D79" s="12">
        <v>72.86</v>
      </c>
      <c r="E79" s="11">
        <v>574</v>
      </c>
      <c r="F79" s="30">
        <v>37.08</v>
      </c>
      <c r="G79" s="17">
        <v>30</v>
      </c>
      <c r="H79" s="123">
        <v>558</v>
      </c>
      <c r="I79" s="30">
        <v>36.049999999999997</v>
      </c>
      <c r="J79" s="17">
        <v>8</v>
      </c>
      <c r="K79" s="123">
        <f t="shared" ref="K79:L80" si="8">H79+E79</f>
        <v>1132</v>
      </c>
      <c r="L79" s="30">
        <f t="shared" si="8"/>
        <v>73.13</v>
      </c>
      <c r="M79" s="17">
        <v>18</v>
      </c>
    </row>
    <row r="80" spans="1:13" s="22" customFormat="1" x14ac:dyDescent="0.3">
      <c r="A80" s="111"/>
      <c r="B80" s="10">
        <v>24</v>
      </c>
      <c r="C80" s="56">
        <v>2376</v>
      </c>
      <c r="D80" s="31">
        <v>67.3</v>
      </c>
      <c r="E80" s="129">
        <v>536</v>
      </c>
      <c r="F80" s="32">
        <v>33.69</v>
      </c>
      <c r="G80" s="17">
        <f>(F80/F79-1)*100</f>
        <v>-9.142394822006473</v>
      </c>
      <c r="H80" s="129">
        <v>652</v>
      </c>
      <c r="I80" s="32">
        <v>40.98</v>
      </c>
      <c r="J80" s="17">
        <f>(I80/I79-1)*100</f>
        <v>13.67545076282941</v>
      </c>
      <c r="K80" s="129">
        <f t="shared" si="8"/>
        <v>1188</v>
      </c>
      <c r="L80" s="32">
        <f t="shared" si="8"/>
        <v>74.669999999999987</v>
      </c>
      <c r="M80" s="17">
        <f>(L80/L79-1)*100</f>
        <v>2.1058389169971159</v>
      </c>
    </row>
    <row r="81" spans="1:13" x14ac:dyDescent="0.3">
      <c r="A81" s="118" t="s">
        <v>37</v>
      </c>
      <c r="B81" s="33">
        <v>13</v>
      </c>
      <c r="C81" s="34">
        <v>13705</v>
      </c>
      <c r="D81" s="35">
        <v>78.095585552717978</v>
      </c>
      <c r="E81" s="34">
        <v>649</v>
      </c>
      <c r="F81" s="36">
        <v>6.1139896373056999</v>
      </c>
      <c r="G81" s="37"/>
      <c r="H81" s="130">
        <v>1190</v>
      </c>
      <c r="I81" s="36">
        <v>11.210551106924164</v>
      </c>
      <c r="J81" s="38"/>
      <c r="K81" s="130">
        <v>1839</v>
      </c>
      <c r="L81" s="36">
        <v>17.324540744229864</v>
      </c>
      <c r="M81" s="37"/>
    </row>
    <row r="82" spans="1:13" x14ac:dyDescent="0.3">
      <c r="A82" s="119"/>
      <c r="B82" s="10">
        <v>16</v>
      </c>
      <c r="C82" s="11">
        <v>18114</v>
      </c>
      <c r="D82" s="12">
        <v>67.174561112951309</v>
      </c>
      <c r="E82" s="11">
        <v>743</v>
      </c>
      <c r="F82" s="30">
        <v>6.2061476779151352</v>
      </c>
      <c r="G82" s="17">
        <v>1.5073306642051643</v>
      </c>
      <c r="H82" s="123">
        <v>2404</v>
      </c>
      <c r="I82" s="30">
        <v>20.080187103240895</v>
      </c>
      <c r="J82" s="18">
        <v>79.118643782270667</v>
      </c>
      <c r="K82" s="123">
        <v>3147</v>
      </c>
      <c r="L82" s="30">
        <v>26.286334781156029</v>
      </c>
      <c r="M82" s="17">
        <v>51.728898152241001</v>
      </c>
    </row>
    <row r="83" spans="1:13" x14ac:dyDescent="0.3">
      <c r="A83" s="119"/>
      <c r="B83" s="10">
        <v>19</v>
      </c>
      <c r="C83" s="11">
        <v>20991</v>
      </c>
      <c r="D83" s="12">
        <v>60.921347244056975</v>
      </c>
      <c r="E83" s="11">
        <v>1337</v>
      </c>
      <c r="F83" s="30">
        <v>10.5867447937287</v>
      </c>
      <c r="G83" s="17">
        <v>70.584803055881551</v>
      </c>
      <c r="H83" s="123">
        <v>2646</v>
      </c>
      <c r="I83" s="30">
        <v>20.951777654604481</v>
      </c>
      <c r="J83" s="18">
        <v>4.340549950467909</v>
      </c>
      <c r="K83" s="123">
        <v>3983</v>
      </c>
      <c r="L83" s="30">
        <v>31.5385224483332</v>
      </c>
      <c r="M83" s="17">
        <v>19.980677073862399</v>
      </c>
    </row>
    <row r="84" spans="1:13" x14ac:dyDescent="0.3">
      <c r="A84" s="119"/>
      <c r="B84" s="10">
        <v>20</v>
      </c>
      <c r="C84" s="11">
        <v>21978</v>
      </c>
      <c r="D84" s="12">
        <v>64.964964964964963</v>
      </c>
      <c r="E84" s="11">
        <v>1404</v>
      </c>
      <c r="F84" s="30">
        <v>9.9638066851181613</v>
      </c>
      <c r="G84" s="17">
        <v>-5.8841326654020314</v>
      </c>
      <c r="H84" s="123">
        <v>2075</v>
      </c>
      <c r="I84" s="30">
        <v>14.72571144702292</v>
      </c>
      <c r="J84" s="17">
        <v>-29.716171630970344</v>
      </c>
      <c r="K84" s="123">
        <v>3479</v>
      </c>
      <c r="L84" s="30">
        <v>24.689518132141082</v>
      </c>
      <c r="M84" s="17">
        <v>-21.716313208433412</v>
      </c>
    </row>
    <row r="85" spans="1:13" x14ac:dyDescent="0.3">
      <c r="A85" s="119"/>
      <c r="B85" s="10">
        <v>21</v>
      </c>
      <c r="C85" s="11">
        <v>23118</v>
      </c>
      <c r="D85" s="12">
        <v>61.12</v>
      </c>
      <c r="E85" s="11">
        <v>2007</v>
      </c>
      <c r="F85" s="30">
        <v>14.3</v>
      </c>
      <c r="G85" s="17">
        <v>44</v>
      </c>
      <c r="H85" s="123">
        <v>2038</v>
      </c>
      <c r="I85" s="30">
        <v>14.52</v>
      </c>
      <c r="J85" s="17">
        <v>-1</v>
      </c>
      <c r="K85" s="123">
        <f t="shared" ref="K85:L86" si="9">H85+E85</f>
        <v>4045</v>
      </c>
      <c r="L85" s="30">
        <f t="shared" si="9"/>
        <v>28.82</v>
      </c>
      <c r="M85" s="17">
        <v>17</v>
      </c>
    </row>
    <row r="86" spans="1:13" s="22" customFormat="1" x14ac:dyDescent="0.3">
      <c r="A86" s="119"/>
      <c r="B86" s="10">
        <v>22</v>
      </c>
      <c r="C86" s="60">
        <v>23253</v>
      </c>
      <c r="D86" s="12">
        <v>61.22</v>
      </c>
      <c r="E86" s="11">
        <v>2317</v>
      </c>
      <c r="F86" s="30">
        <v>16.39</v>
      </c>
      <c r="G86" s="18">
        <v>15</v>
      </c>
      <c r="H86" s="123">
        <v>2550</v>
      </c>
      <c r="I86" s="30">
        <v>18.03</v>
      </c>
      <c r="J86" s="18">
        <v>24</v>
      </c>
      <c r="K86" s="123">
        <f t="shared" si="9"/>
        <v>4867</v>
      </c>
      <c r="L86" s="30">
        <f t="shared" si="9"/>
        <v>34.42</v>
      </c>
      <c r="M86" s="17">
        <v>19</v>
      </c>
    </row>
    <row r="87" spans="1:13" s="22" customFormat="1" ht="14.5" thickBot="1" x14ac:dyDescent="0.35">
      <c r="A87" s="120"/>
      <c r="B87" s="10">
        <v>24</v>
      </c>
      <c r="C87" s="61">
        <v>23806</v>
      </c>
      <c r="D87" s="47">
        <v>56.01</v>
      </c>
      <c r="E87" s="50">
        <v>1943</v>
      </c>
      <c r="F87" s="48">
        <v>14.69</v>
      </c>
      <c r="G87" s="55">
        <f>(F87/F86-1)*100</f>
        <v>-10.372178157413058</v>
      </c>
      <c r="H87" s="50">
        <v>2322</v>
      </c>
      <c r="I87" s="55">
        <v>17.55</v>
      </c>
      <c r="J87" s="55">
        <f>(I87/I86-1)*100</f>
        <v>-2.6622296173044901</v>
      </c>
      <c r="K87" s="50">
        <f>H87+E87</f>
        <v>4265</v>
      </c>
      <c r="L87" s="48">
        <f>I87+F87</f>
        <v>32.24</v>
      </c>
      <c r="M87" s="54">
        <f>(L87/L86-1)*100</f>
        <v>-6.3335270191749</v>
      </c>
    </row>
    <row r="88" spans="1:13" ht="14.25" customHeight="1" x14ac:dyDescent="0.3">
      <c r="A88" s="112" t="s">
        <v>27</v>
      </c>
      <c r="B88" s="33">
        <v>13</v>
      </c>
      <c r="C88" s="11">
        <v>369</v>
      </c>
      <c r="D88" s="12">
        <v>82.7</v>
      </c>
      <c r="E88" s="11">
        <v>202</v>
      </c>
      <c r="F88" s="30">
        <v>66.44736842105263</v>
      </c>
      <c r="G88" s="17"/>
      <c r="H88" s="123">
        <v>70</v>
      </c>
      <c r="I88" s="30">
        <v>23.026315789473685</v>
      </c>
      <c r="J88" s="18"/>
      <c r="K88" s="123">
        <v>272</v>
      </c>
      <c r="L88" s="30">
        <v>89.473684210526315</v>
      </c>
      <c r="M88" s="17"/>
    </row>
    <row r="89" spans="1:13" ht="14.25" customHeight="1" x14ac:dyDescent="0.3">
      <c r="A89" s="110"/>
      <c r="B89" s="10">
        <v>16</v>
      </c>
      <c r="C89" s="11">
        <v>1317</v>
      </c>
      <c r="D89" s="12">
        <v>76.233864844343202</v>
      </c>
      <c r="E89" s="11">
        <v>739</v>
      </c>
      <c r="F89" s="30">
        <v>74.34607645875252</v>
      </c>
      <c r="G89" s="17">
        <v>11.887164571587959</v>
      </c>
      <c r="H89" s="123">
        <v>128</v>
      </c>
      <c r="I89" s="30">
        <v>12.877263581488934</v>
      </c>
      <c r="J89" s="18">
        <v>-44.075883874676627</v>
      </c>
      <c r="K89" s="123">
        <v>867</v>
      </c>
      <c r="L89" s="30">
        <v>87.223340040241453</v>
      </c>
      <c r="M89" s="17">
        <v>-2.5150905432595501</v>
      </c>
    </row>
    <row r="90" spans="1:13" x14ac:dyDescent="0.3">
      <c r="A90" s="110"/>
      <c r="B90" s="10">
        <v>19</v>
      </c>
      <c r="C90" s="11">
        <v>2199</v>
      </c>
      <c r="D90" s="12">
        <v>74.170077307867217</v>
      </c>
      <c r="E90" s="11">
        <v>1137</v>
      </c>
      <c r="F90" s="30">
        <v>70.141887723627391</v>
      </c>
      <c r="G90" s="17">
        <v>-5.6548898548232422</v>
      </c>
      <c r="H90" s="123">
        <v>300</v>
      </c>
      <c r="I90" s="30">
        <v>18.507094386181368</v>
      </c>
      <c r="J90" s="18">
        <v>43.719154842689669</v>
      </c>
      <c r="K90" s="123">
        <v>1437</v>
      </c>
      <c r="L90" s="30">
        <v>88.648982109808756</v>
      </c>
      <c r="M90" s="17">
        <v>1.6344731455016026</v>
      </c>
    </row>
    <row r="91" spans="1:13" ht="14.25" customHeight="1" x14ac:dyDescent="0.3">
      <c r="A91" s="110"/>
      <c r="B91" s="10">
        <v>20</v>
      </c>
      <c r="C91" s="39">
        <v>2388</v>
      </c>
      <c r="D91" s="12">
        <v>76.340033500837521</v>
      </c>
      <c r="E91" s="11">
        <v>1248</v>
      </c>
      <c r="F91" s="30">
        <v>69.333333333333343</v>
      </c>
      <c r="G91" s="17">
        <v>-1.1527411316329395</v>
      </c>
      <c r="H91" s="123">
        <v>241</v>
      </c>
      <c r="I91" s="30">
        <v>13.388888888888889</v>
      </c>
      <c r="J91" s="17">
        <v>-27.655370370370356</v>
      </c>
      <c r="K91" s="123">
        <v>1489</v>
      </c>
      <c r="L91" s="30">
        <v>82.722222222222214</v>
      </c>
      <c r="M91" s="17">
        <v>-6.6856491146679131</v>
      </c>
    </row>
    <row r="92" spans="1:13" ht="14.25" customHeight="1" x14ac:dyDescent="0.3">
      <c r="A92" s="110"/>
      <c r="B92" s="10">
        <v>21</v>
      </c>
      <c r="C92" s="11">
        <v>3194</v>
      </c>
      <c r="D92" s="12">
        <v>75.23</v>
      </c>
      <c r="E92" s="11">
        <v>1632</v>
      </c>
      <c r="F92" s="30">
        <v>68.459999999999994</v>
      </c>
      <c r="G92" s="17">
        <v>-1</v>
      </c>
      <c r="H92" s="123">
        <v>406</v>
      </c>
      <c r="I92" s="30">
        <v>17.03</v>
      </c>
      <c r="J92" s="17">
        <v>27</v>
      </c>
      <c r="K92" s="123">
        <f t="shared" ref="K92:L93" si="10">H92+E92</f>
        <v>2038</v>
      </c>
      <c r="L92" s="30">
        <f t="shared" si="10"/>
        <v>85.49</v>
      </c>
      <c r="M92" s="17">
        <v>3</v>
      </c>
    </row>
    <row r="93" spans="1:13" s="22" customFormat="1" ht="14.25" customHeight="1" x14ac:dyDescent="0.3">
      <c r="A93" s="111"/>
      <c r="B93" s="10">
        <v>24</v>
      </c>
      <c r="C93" s="56">
        <v>3391</v>
      </c>
      <c r="D93" s="31">
        <v>73.72</v>
      </c>
      <c r="E93" s="129">
        <v>1659</v>
      </c>
      <c r="F93" s="32">
        <v>66.680000000000007</v>
      </c>
      <c r="G93" s="17">
        <f>(F93/F92-1)*100</f>
        <v>-2.6000584282792727</v>
      </c>
      <c r="H93" s="129">
        <v>468</v>
      </c>
      <c r="I93" s="32">
        <v>18.809999999999999</v>
      </c>
      <c r="J93" s="17">
        <f>(I93/I92-1)*100</f>
        <v>10.452143276570736</v>
      </c>
      <c r="K93" s="129">
        <f>H93+E93</f>
        <v>2127</v>
      </c>
      <c r="L93" s="32">
        <f t="shared" si="10"/>
        <v>85.490000000000009</v>
      </c>
      <c r="M93" s="17">
        <f>(L93/L92-1)*100</f>
        <v>2.2204460492503131E-14</v>
      </c>
    </row>
    <row r="94" spans="1:13" x14ac:dyDescent="0.3">
      <c r="A94" s="112" t="s">
        <v>29</v>
      </c>
      <c r="B94" s="33">
        <v>13</v>
      </c>
      <c r="C94" s="34">
        <v>2462</v>
      </c>
      <c r="D94" s="35">
        <v>87.5</v>
      </c>
      <c r="E94" s="34">
        <v>594</v>
      </c>
      <c r="F94" s="36">
        <v>27.692307692307693</v>
      </c>
      <c r="G94" s="37"/>
      <c r="H94" s="130">
        <v>508</v>
      </c>
      <c r="I94" s="36">
        <v>23.682983682983682</v>
      </c>
      <c r="J94" s="38"/>
      <c r="K94" s="130">
        <v>1102</v>
      </c>
      <c r="L94" s="36">
        <v>51.375291375291376</v>
      </c>
      <c r="M94" s="37"/>
    </row>
    <row r="95" spans="1:13" x14ac:dyDescent="0.3">
      <c r="A95" s="110"/>
      <c r="B95" s="10">
        <v>16</v>
      </c>
      <c r="C95" s="11">
        <v>3824</v>
      </c>
      <c r="D95" s="12">
        <v>86.558577405857733</v>
      </c>
      <c r="E95" s="11">
        <v>1241</v>
      </c>
      <c r="F95" s="30">
        <v>37.835365853658537</v>
      </c>
      <c r="G95" s="17">
        <v>36.627710027100299</v>
      </c>
      <c r="H95" s="123">
        <v>1132</v>
      </c>
      <c r="I95" s="30">
        <v>34.512195121951216</v>
      </c>
      <c r="J95" s="18">
        <v>45.725705780679846</v>
      </c>
      <c r="K95" s="123">
        <v>2373</v>
      </c>
      <c r="L95" s="30">
        <v>72.347560975609753</v>
      </c>
      <c r="M95" s="17">
        <v>40.821704439821161</v>
      </c>
    </row>
    <row r="96" spans="1:13" x14ac:dyDescent="0.3">
      <c r="A96" s="110"/>
      <c r="B96" s="10">
        <v>19</v>
      </c>
      <c r="C96" s="11">
        <v>5102</v>
      </c>
      <c r="D96" s="12">
        <v>85.123480987847898</v>
      </c>
      <c r="E96" s="11">
        <v>1849</v>
      </c>
      <c r="F96" s="30">
        <v>42.741562644475266</v>
      </c>
      <c r="G96" s="17">
        <v>12.967224394745269</v>
      </c>
      <c r="H96" s="123">
        <v>1750</v>
      </c>
      <c r="I96" s="30">
        <v>40.453074433656958</v>
      </c>
      <c r="J96" s="18">
        <v>17.213855249465414</v>
      </c>
      <c r="K96" s="123">
        <v>3599</v>
      </c>
      <c r="L96" s="30">
        <v>83.194637078132232</v>
      </c>
      <c r="M96" s="17">
        <v>14.993008687852406</v>
      </c>
    </row>
    <row r="97" spans="1:13" x14ac:dyDescent="0.3">
      <c r="A97" s="110"/>
      <c r="B97" s="10">
        <v>20</v>
      </c>
      <c r="C97" s="39">
        <v>5461</v>
      </c>
      <c r="D97" s="12">
        <v>85.900018311664525</v>
      </c>
      <c r="E97" s="11">
        <v>2011</v>
      </c>
      <c r="F97" s="30">
        <v>43.377911993097499</v>
      </c>
      <c r="G97" s="17">
        <v>1.4888303310653273</v>
      </c>
      <c r="H97" s="123">
        <v>1754</v>
      </c>
      <c r="I97" s="30">
        <v>37.834339948231232</v>
      </c>
      <c r="J97" s="17">
        <v>-6.473511647972396</v>
      </c>
      <c r="K97" s="123">
        <v>3765</v>
      </c>
      <c r="L97" s="30">
        <v>81.212251941328702</v>
      </c>
      <c r="M97" s="17">
        <v>-2.3828280360688958</v>
      </c>
    </row>
    <row r="98" spans="1:13" x14ac:dyDescent="0.3">
      <c r="A98" s="110"/>
      <c r="B98" s="10">
        <v>21</v>
      </c>
      <c r="C98" s="11">
        <v>6113</v>
      </c>
      <c r="D98" s="12">
        <v>86.31</v>
      </c>
      <c r="E98" s="11">
        <v>2340</v>
      </c>
      <c r="F98" s="30">
        <v>44.78</v>
      </c>
      <c r="G98" s="17">
        <v>3</v>
      </c>
      <c r="H98" s="123">
        <v>2213</v>
      </c>
      <c r="I98" s="30">
        <v>42.35</v>
      </c>
      <c r="J98" s="17">
        <v>12</v>
      </c>
      <c r="K98" s="123">
        <f t="shared" ref="K98:L99" si="11">H98+E98</f>
        <v>4553</v>
      </c>
      <c r="L98" s="30">
        <f t="shared" si="11"/>
        <v>87.13</v>
      </c>
      <c r="M98" s="17">
        <v>7</v>
      </c>
    </row>
    <row r="99" spans="1:13" s="22" customFormat="1" x14ac:dyDescent="0.3">
      <c r="A99" s="111"/>
      <c r="B99" s="46">
        <v>24</v>
      </c>
      <c r="C99" s="62">
        <v>6603</v>
      </c>
      <c r="D99" s="47">
        <v>81.67</v>
      </c>
      <c r="E99" s="59">
        <v>2309</v>
      </c>
      <c r="F99" s="48">
        <v>43.07</v>
      </c>
      <c r="G99" s="49">
        <f>(F99/F98-1)*100</f>
        <v>-3.8186690486824548</v>
      </c>
      <c r="H99" s="50">
        <v>2416</v>
      </c>
      <c r="I99" s="48">
        <v>45.07</v>
      </c>
      <c r="J99" s="49">
        <f>(I99/I98-1)*100</f>
        <v>6.4226682408500491</v>
      </c>
      <c r="K99" s="50">
        <f t="shared" si="11"/>
        <v>4725</v>
      </c>
      <c r="L99" s="48">
        <f t="shared" si="11"/>
        <v>88.14</v>
      </c>
      <c r="M99" s="49">
        <f>(L99/L98-1)*100</f>
        <v>1.1591874210949316</v>
      </c>
    </row>
    <row r="100" spans="1:13" x14ac:dyDescent="0.3">
      <c r="A100" s="110" t="s">
        <v>41</v>
      </c>
      <c r="B100" s="10">
        <v>16</v>
      </c>
      <c r="C100" s="11">
        <v>6883</v>
      </c>
      <c r="D100" s="12">
        <v>74</v>
      </c>
      <c r="E100" s="11">
        <v>165</v>
      </c>
      <c r="F100" s="30">
        <v>3</v>
      </c>
      <c r="G100" s="17"/>
      <c r="H100" s="123">
        <v>412</v>
      </c>
      <c r="I100" s="30">
        <v>8</v>
      </c>
      <c r="J100" s="18"/>
      <c r="K100" s="123">
        <v>577</v>
      </c>
      <c r="L100" s="30">
        <v>11</v>
      </c>
      <c r="M100" s="17"/>
    </row>
    <row r="101" spans="1:13" ht="14.15" customHeight="1" x14ac:dyDescent="0.3">
      <c r="A101" s="110"/>
      <c r="B101" s="10">
        <v>19</v>
      </c>
      <c r="C101" s="11">
        <v>9281</v>
      </c>
      <c r="D101" s="12">
        <v>74.67</v>
      </c>
      <c r="E101" s="11">
        <v>751</v>
      </c>
      <c r="F101" s="30">
        <v>11</v>
      </c>
      <c r="G101" s="17">
        <v>267</v>
      </c>
      <c r="H101" s="123">
        <v>894</v>
      </c>
      <c r="I101" s="30">
        <v>13</v>
      </c>
      <c r="J101" s="18">
        <v>63</v>
      </c>
      <c r="K101" s="123">
        <v>1645</v>
      </c>
      <c r="L101" s="30">
        <v>23</v>
      </c>
      <c r="M101" s="17">
        <v>109</v>
      </c>
    </row>
    <row r="102" spans="1:13" ht="14.15" customHeight="1" x14ac:dyDescent="0.3">
      <c r="A102" s="110"/>
      <c r="B102" s="10">
        <v>20</v>
      </c>
      <c r="C102" s="39">
        <v>10109</v>
      </c>
      <c r="D102" s="12">
        <v>77.69</v>
      </c>
      <c r="E102" s="11">
        <v>1051</v>
      </c>
      <c r="F102" s="30">
        <v>13.47</v>
      </c>
      <c r="G102" s="17">
        <v>22</v>
      </c>
      <c r="H102" s="123">
        <v>875</v>
      </c>
      <c r="I102" s="30">
        <v>11.22</v>
      </c>
      <c r="J102" s="17">
        <v>-14</v>
      </c>
      <c r="K102" s="123">
        <v>1926</v>
      </c>
      <c r="L102" s="30">
        <v>24.7</v>
      </c>
      <c r="M102" s="17">
        <v>7</v>
      </c>
    </row>
    <row r="103" spans="1:13" ht="14.15" customHeight="1" x14ac:dyDescent="0.3">
      <c r="A103" s="110"/>
      <c r="B103" s="10">
        <v>21</v>
      </c>
      <c r="C103" s="11">
        <v>11431</v>
      </c>
      <c r="D103" s="12">
        <v>76.41</v>
      </c>
      <c r="E103" s="11">
        <v>1726</v>
      </c>
      <c r="F103" s="30">
        <v>19.850000000000001</v>
      </c>
      <c r="G103" s="17">
        <v>47</v>
      </c>
      <c r="H103" s="123">
        <v>1304</v>
      </c>
      <c r="I103" s="30">
        <v>15</v>
      </c>
      <c r="J103" s="17">
        <v>34</v>
      </c>
      <c r="K103" s="123">
        <v>3030</v>
      </c>
      <c r="L103" s="30">
        <v>34.9</v>
      </c>
      <c r="M103" s="17">
        <v>41</v>
      </c>
    </row>
    <row r="104" spans="1:13" s="22" customFormat="1" ht="14.15" customHeight="1" x14ac:dyDescent="0.3">
      <c r="A104" s="111"/>
      <c r="B104" s="46">
        <v>24</v>
      </c>
      <c r="C104" s="62">
        <v>11899</v>
      </c>
      <c r="D104" s="47">
        <v>73.430000000000007</v>
      </c>
      <c r="E104" s="50">
        <v>1673</v>
      </c>
      <c r="F104" s="48">
        <v>1.22</v>
      </c>
      <c r="G104" s="49">
        <f>(F104/F103-1)*100</f>
        <v>-93.853904282115877</v>
      </c>
      <c r="H104" s="50">
        <v>1695</v>
      </c>
      <c r="I104" s="48">
        <v>19.48</v>
      </c>
      <c r="J104" s="49">
        <f>(I104/I103-1)*100</f>
        <v>29.866666666666664</v>
      </c>
      <c r="K104" s="50">
        <f>E104+H104</f>
        <v>3368</v>
      </c>
      <c r="L104" s="48">
        <f>F104+I104</f>
        <v>20.7</v>
      </c>
      <c r="M104" s="49">
        <f>(L104/L103-1)*100</f>
        <v>-40.687679083094551</v>
      </c>
    </row>
    <row r="105" spans="1:13" x14ac:dyDescent="0.3">
      <c r="A105" s="110" t="s">
        <v>43</v>
      </c>
      <c r="B105" s="10">
        <v>16</v>
      </c>
      <c r="C105" s="11">
        <v>20007</v>
      </c>
      <c r="D105" s="12">
        <v>59.4</v>
      </c>
      <c r="E105" s="11">
        <v>727</v>
      </c>
      <c r="F105" s="30">
        <v>5</v>
      </c>
      <c r="G105" s="17"/>
      <c r="H105" s="123">
        <v>387</v>
      </c>
      <c r="I105" s="30">
        <v>3</v>
      </c>
      <c r="J105" s="18"/>
      <c r="K105" s="123">
        <v>1114</v>
      </c>
      <c r="L105" s="30">
        <v>8</v>
      </c>
      <c r="M105" s="17"/>
    </row>
    <row r="106" spans="1:13" ht="14.15" customHeight="1" x14ac:dyDescent="0.3">
      <c r="A106" s="110"/>
      <c r="B106" s="10">
        <v>19</v>
      </c>
      <c r="C106" s="11">
        <v>20739</v>
      </c>
      <c r="D106" s="12">
        <v>55.98</v>
      </c>
      <c r="E106" s="11">
        <v>1469</v>
      </c>
      <c r="F106" s="30">
        <v>13</v>
      </c>
      <c r="G106" s="17">
        <v>160</v>
      </c>
      <c r="H106" s="123">
        <v>280</v>
      </c>
      <c r="I106" s="30">
        <v>2</v>
      </c>
      <c r="J106" s="18">
        <v>-33</v>
      </c>
      <c r="K106" s="123">
        <v>1749</v>
      </c>
      <c r="L106" s="30">
        <v>15</v>
      </c>
      <c r="M106" s="17">
        <v>88</v>
      </c>
    </row>
    <row r="107" spans="1:13" ht="14.15" customHeight="1" x14ac:dyDescent="0.3">
      <c r="A107" s="110"/>
      <c r="B107" s="10">
        <v>20</v>
      </c>
      <c r="C107" s="39">
        <v>20805</v>
      </c>
      <c r="D107" s="12">
        <v>60.33</v>
      </c>
      <c r="E107" s="11">
        <v>1837</v>
      </c>
      <c r="F107" s="30">
        <v>14.94</v>
      </c>
      <c r="G107" s="17">
        <v>15</v>
      </c>
      <c r="H107" s="123">
        <v>129</v>
      </c>
      <c r="I107" s="30">
        <v>1.05</v>
      </c>
      <c r="J107" s="17">
        <v>-48</v>
      </c>
      <c r="K107" s="123">
        <v>1966</v>
      </c>
      <c r="L107" s="30">
        <v>15</v>
      </c>
      <c r="M107" s="17">
        <v>0</v>
      </c>
    </row>
    <row r="108" spans="1:13" ht="14.15" customHeight="1" x14ac:dyDescent="0.3">
      <c r="A108" s="110"/>
      <c r="B108" s="10">
        <v>21</v>
      </c>
      <c r="C108" s="11">
        <v>21506</v>
      </c>
      <c r="D108" s="12">
        <v>60.71</v>
      </c>
      <c r="E108" s="11">
        <v>2893</v>
      </c>
      <c r="F108" s="30">
        <v>22.38</v>
      </c>
      <c r="G108" s="17">
        <v>50</v>
      </c>
      <c r="H108" s="123">
        <v>141</v>
      </c>
      <c r="I108" s="30">
        <v>1.0900000000000001</v>
      </c>
      <c r="J108" s="17">
        <v>4</v>
      </c>
      <c r="K108" s="123">
        <v>3034</v>
      </c>
      <c r="L108" s="30">
        <v>23.5</v>
      </c>
      <c r="M108" s="17">
        <v>57</v>
      </c>
    </row>
    <row r="109" spans="1:13" s="22" customFormat="1" ht="14.15" customHeight="1" x14ac:dyDescent="0.3">
      <c r="A109" s="111"/>
      <c r="B109" s="46">
        <v>24</v>
      </c>
      <c r="C109" s="62">
        <v>21593</v>
      </c>
      <c r="D109" s="47">
        <v>56.9</v>
      </c>
      <c r="E109" s="50">
        <v>3198</v>
      </c>
      <c r="F109" s="48">
        <v>26.24</v>
      </c>
      <c r="G109" s="49">
        <f>(F109/F108-1)*100</f>
        <v>17.247542448614837</v>
      </c>
      <c r="H109" s="50">
        <v>195</v>
      </c>
      <c r="I109" s="48">
        <v>1.6</v>
      </c>
      <c r="J109" s="49">
        <f>(I109/I108-1)*100</f>
        <v>46.788990825688082</v>
      </c>
      <c r="K109" s="50">
        <f>H109+E109</f>
        <v>3393</v>
      </c>
      <c r="L109" s="48">
        <f>F109+I109</f>
        <v>27.84</v>
      </c>
      <c r="M109" s="49">
        <f>(L109/L108-1)*100</f>
        <v>18.468085106382979</v>
      </c>
    </row>
    <row r="110" spans="1:13" x14ac:dyDescent="0.3">
      <c r="A110" s="110" t="s">
        <v>44</v>
      </c>
      <c r="B110" s="10">
        <v>16</v>
      </c>
      <c r="C110" s="11">
        <v>13426</v>
      </c>
      <c r="D110" s="12">
        <v>74.45</v>
      </c>
      <c r="E110" s="11">
        <v>774</v>
      </c>
      <c r="F110" s="30">
        <v>8</v>
      </c>
      <c r="G110" s="17"/>
      <c r="H110" s="123">
        <v>3520</v>
      </c>
      <c r="I110" s="30">
        <v>36</v>
      </c>
      <c r="J110" s="18"/>
      <c r="K110" s="123">
        <v>4294</v>
      </c>
      <c r="L110" s="30">
        <v>44</v>
      </c>
      <c r="M110" s="17"/>
    </row>
    <row r="111" spans="1:13" ht="14.15" customHeight="1" x14ac:dyDescent="0.3">
      <c r="A111" s="110"/>
      <c r="B111" s="10">
        <v>19</v>
      </c>
      <c r="C111" s="11">
        <v>18214</v>
      </c>
      <c r="D111" s="12">
        <v>73.290000000000006</v>
      </c>
      <c r="E111" s="11">
        <v>889</v>
      </c>
      <c r="F111" s="30">
        <v>7</v>
      </c>
      <c r="G111" s="17">
        <v>-13</v>
      </c>
      <c r="H111" s="123">
        <v>5809</v>
      </c>
      <c r="I111" s="30">
        <v>44</v>
      </c>
      <c r="J111" s="18">
        <v>22</v>
      </c>
      <c r="K111" s="123">
        <v>6698</v>
      </c>
      <c r="L111" s="30">
        <v>51</v>
      </c>
      <c r="M111" s="17">
        <v>16</v>
      </c>
    </row>
    <row r="112" spans="1:13" ht="14.15" customHeight="1" x14ac:dyDescent="0.3">
      <c r="A112" s="110"/>
      <c r="B112" s="10">
        <v>20</v>
      </c>
      <c r="C112" s="39">
        <v>19308</v>
      </c>
      <c r="D112" s="12">
        <v>76.459999999999994</v>
      </c>
      <c r="E112" s="11">
        <v>1021</v>
      </c>
      <c r="F112" s="30">
        <v>6.99</v>
      </c>
      <c r="G112" s="17">
        <v>0</v>
      </c>
      <c r="H112" s="123">
        <v>3403</v>
      </c>
      <c r="I112" s="30">
        <v>23.3</v>
      </c>
      <c r="J112" s="17">
        <v>-47</v>
      </c>
      <c r="K112" s="123">
        <v>4424</v>
      </c>
      <c r="L112" s="30">
        <v>30.3</v>
      </c>
      <c r="M112" s="17">
        <v>-41</v>
      </c>
    </row>
    <row r="113" spans="1:13" ht="14.15" customHeight="1" x14ac:dyDescent="0.3">
      <c r="A113" s="110"/>
      <c r="B113" s="10">
        <v>21</v>
      </c>
      <c r="C113" s="11">
        <v>22599</v>
      </c>
      <c r="D113" s="12">
        <v>75.03</v>
      </c>
      <c r="E113" s="11">
        <v>1806</v>
      </c>
      <c r="F113" s="30">
        <v>10.73</v>
      </c>
      <c r="G113" s="17">
        <v>54</v>
      </c>
      <c r="H113" s="123">
        <v>5615</v>
      </c>
      <c r="I113" s="30">
        <v>33.35</v>
      </c>
      <c r="J113" s="17">
        <v>43</v>
      </c>
      <c r="K113" s="123">
        <v>7421</v>
      </c>
      <c r="L113" s="30">
        <v>44.1</v>
      </c>
      <c r="M113" s="52">
        <f>(L113/L112-1)*100</f>
        <v>45.544554455445542</v>
      </c>
    </row>
    <row r="114" spans="1:13" s="22" customFormat="1" ht="14.15" customHeight="1" x14ac:dyDescent="0.3">
      <c r="A114" s="111"/>
      <c r="B114" s="46">
        <v>24</v>
      </c>
      <c r="C114" s="61">
        <v>25025</v>
      </c>
      <c r="D114" s="47">
        <v>70.33</v>
      </c>
      <c r="E114" s="50">
        <v>1268</v>
      </c>
      <c r="F114" s="48">
        <v>7.25</v>
      </c>
      <c r="G114" s="49">
        <f>(F114/F113-1)*100</f>
        <v>-32.432432432432435</v>
      </c>
      <c r="H114" s="50">
        <v>6922</v>
      </c>
      <c r="I114" s="48">
        <v>39.56</v>
      </c>
      <c r="J114" s="49">
        <f>(I114/I113-1)*100</f>
        <v>18.620689655172406</v>
      </c>
      <c r="K114" s="50">
        <f>H114+E114</f>
        <v>8190</v>
      </c>
      <c r="L114" s="48">
        <f>F114+I114</f>
        <v>46.81</v>
      </c>
      <c r="M114" s="49">
        <f>(L114/L113-1)*100</f>
        <v>6.1451247165532852</v>
      </c>
    </row>
    <row r="115" spans="1:13" ht="14.15" customHeight="1" x14ac:dyDescent="0.3"/>
    <row r="116" spans="1:13" s="22" customFormat="1" ht="14.15" customHeight="1" x14ac:dyDescent="0.3">
      <c r="A116" s="109" t="s">
        <v>10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17" spans="1:13" ht="14.15" customHeight="1" x14ac:dyDescent="0.3">
      <c r="A117" s="106" t="s">
        <v>13</v>
      </c>
      <c r="B117" s="65">
        <v>13</v>
      </c>
      <c r="C117" s="66">
        <v>65935</v>
      </c>
      <c r="D117" s="67">
        <v>74.599999999999994</v>
      </c>
      <c r="E117" s="66">
        <v>2655</v>
      </c>
      <c r="F117" s="16">
        <v>5.441019755717682</v>
      </c>
      <c r="G117" s="20"/>
      <c r="H117" s="139">
        <v>4930</v>
      </c>
      <c r="I117" s="16">
        <v>10.103287154684811</v>
      </c>
      <c r="J117" s="68"/>
      <c r="K117" s="139">
        <v>7585</v>
      </c>
      <c r="L117" s="16">
        <v>15.544306910402492</v>
      </c>
      <c r="M117" s="20"/>
    </row>
    <row r="118" spans="1:13" ht="14.15" customHeight="1" x14ac:dyDescent="0.3">
      <c r="A118" s="106"/>
      <c r="B118" s="65">
        <v>16</v>
      </c>
      <c r="C118" s="66">
        <v>137648</v>
      </c>
      <c r="D118" s="67">
        <v>66.972277112635126</v>
      </c>
      <c r="E118" s="66">
        <v>6762</v>
      </c>
      <c r="F118" s="16">
        <v>7.4966740576496678</v>
      </c>
      <c r="G118" s="20">
        <v>37.780680722061469</v>
      </c>
      <c r="H118" s="139">
        <v>12692</v>
      </c>
      <c r="I118" s="16">
        <v>14.070953436807097</v>
      </c>
      <c r="J118" s="68">
        <v>39.271043387918702</v>
      </c>
      <c r="K118" s="139">
        <v>19454</v>
      </c>
      <c r="L118" s="16">
        <v>21.567627494456801</v>
      </c>
      <c r="M118" s="20">
        <v>38.7493673328295</v>
      </c>
    </row>
    <row r="119" spans="1:13" ht="14.15" customHeight="1" x14ac:dyDescent="0.3">
      <c r="A119" s="106"/>
      <c r="B119" s="65">
        <v>19</v>
      </c>
      <c r="C119" s="66">
        <v>166360</v>
      </c>
      <c r="D119" s="67">
        <v>62.980283722048569</v>
      </c>
      <c r="E119" s="66">
        <v>10657</v>
      </c>
      <c r="F119" s="16">
        <v>10.319150996378566</v>
      </c>
      <c r="G119" s="20">
        <v>37.649721957016659</v>
      </c>
      <c r="H119" s="139">
        <v>17458</v>
      </c>
      <c r="I119" s="16">
        <v>16.904545190464201</v>
      </c>
      <c r="J119" s="68">
        <v>20.137880253692941</v>
      </c>
      <c r="K119" s="139">
        <v>28115</v>
      </c>
      <c r="L119" s="16">
        <v>27.223696186842801</v>
      </c>
      <c r="M119" s="20">
        <v>26.224807034708419</v>
      </c>
    </row>
    <row r="120" spans="1:13" ht="14.15" customHeight="1" x14ac:dyDescent="0.3">
      <c r="A120" s="106"/>
      <c r="B120" s="65">
        <v>20</v>
      </c>
      <c r="C120" s="66">
        <v>170193</v>
      </c>
      <c r="D120" s="67">
        <v>67.655544000047001</v>
      </c>
      <c r="E120" s="66">
        <v>11132</v>
      </c>
      <c r="F120" s="16">
        <v>9.8336616520763585</v>
      </c>
      <c r="G120" s="20">
        <v>-4.7047411601263134</v>
      </c>
      <c r="H120" s="139">
        <v>11923</v>
      </c>
      <c r="I120" s="16">
        <v>10.532406384989796</v>
      </c>
      <c r="J120" s="20">
        <v>-37.694825466637859</v>
      </c>
      <c r="K120" s="139">
        <v>23055</v>
      </c>
      <c r="L120" s="16">
        <v>20.366068037066199</v>
      </c>
      <c r="M120" s="20">
        <v>-25.189923156323303</v>
      </c>
    </row>
    <row r="121" spans="1:13" ht="14.15" customHeight="1" x14ac:dyDescent="0.3">
      <c r="A121" s="106"/>
      <c r="B121" s="10">
        <v>21</v>
      </c>
      <c r="C121" s="66">
        <v>177630</v>
      </c>
      <c r="D121" s="67">
        <v>66.14</v>
      </c>
      <c r="E121" s="66">
        <v>13606</v>
      </c>
      <c r="F121" s="16">
        <v>11.69</v>
      </c>
      <c r="G121" s="20">
        <v>19</v>
      </c>
      <c r="H121" s="139">
        <v>13262</v>
      </c>
      <c r="I121" s="16">
        <v>11.4</v>
      </c>
      <c r="J121" s="20">
        <v>8</v>
      </c>
      <c r="K121" s="139">
        <f t="shared" ref="K121:L122" si="12">H121+E121</f>
        <v>26868</v>
      </c>
      <c r="L121" s="16">
        <f t="shared" si="12"/>
        <v>23.09</v>
      </c>
      <c r="M121" s="20">
        <v>13</v>
      </c>
    </row>
    <row r="122" spans="1:13" ht="14.15" customHeight="1" x14ac:dyDescent="0.3">
      <c r="A122" s="69"/>
      <c r="B122" s="46">
        <v>24</v>
      </c>
      <c r="C122" s="66">
        <v>180164</v>
      </c>
      <c r="D122" s="67">
        <v>61.62</v>
      </c>
      <c r="E122" s="66">
        <v>13351</v>
      </c>
      <c r="F122" s="16">
        <v>12.1</v>
      </c>
      <c r="G122" s="17">
        <f>(F122/F121-1)*100</f>
        <v>3.5072711719418281</v>
      </c>
      <c r="H122" s="139">
        <v>15190</v>
      </c>
      <c r="I122" s="16">
        <v>14.76</v>
      </c>
      <c r="J122" s="17">
        <f>(I122/I121-1)*100</f>
        <v>29.473684210526319</v>
      </c>
      <c r="K122" s="139">
        <f t="shared" si="12"/>
        <v>28541</v>
      </c>
      <c r="L122" s="16">
        <f t="shared" si="12"/>
        <v>26.86</v>
      </c>
      <c r="M122" s="17">
        <f>(L122/L121-1)*100</f>
        <v>16.327414465136414</v>
      </c>
    </row>
    <row r="123" spans="1:13" ht="14.15" customHeight="1" x14ac:dyDescent="0.3">
      <c r="A123" s="105" t="s">
        <v>20</v>
      </c>
      <c r="B123" s="24">
        <v>13</v>
      </c>
      <c r="C123" s="25">
        <v>45323</v>
      </c>
      <c r="D123" s="26">
        <v>76.900000000000006</v>
      </c>
      <c r="E123" s="25">
        <v>920</v>
      </c>
      <c r="F123" s="13">
        <v>2.6617289665547972</v>
      </c>
      <c r="G123" s="70"/>
      <c r="H123" s="127">
        <v>2091</v>
      </c>
      <c r="I123" s="13">
        <v>6.0496470315935653</v>
      </c>
      <c r="J123" s="71"/>
      <c r="K123" s="127">
        <v>3011</v>
      </c>
      <c r="L123" s="13">
        <v>8.7113759981483625</v>
      </c>
      <c r="M123" s="70"/>
    </row>
    <row r="124" spans="1:13" ht="14.15" customHeight="1" x14ac:dyDescent="0.3">
      <c r="A124" s="106"/>
      <c r="B124" s="65">
        <v>16</v>
      </c>
      <c r="C124" s="66">
        <v>80386</v>
      </c>
      <c r="D124" s="67">
        <v>63.507327146518058</v>
      </c>
      <c r="E124" s="66">
        <v>671</v>
      </c>
      <c r="F124" s="16">
        <v>1.3464162452845332</v>
      </c>
      <c r="G124" s="20">
        <v>-49.415727063027603</v>
      </c>
      <c r="H124" s="139">
        <v>6053</v>
      </c>
      <c r="I124" s="16">
        <v>12.145838349787301</v>
      </c>
      <c r="J124" s="68">
        <v>100.76937193785187</v>
      </c>
      <c r="K124" s="139">
        <v>6724</v>
      </c>
      <c r="L124" s="16">
        <v>13.492254595071836</v>
      </c>
      <c r="M124" s="20">
        <v>54.880866098991341</v>
      </c>
    </row>
    <row r="125" spans="1:13" ht="14.15" customHeight="1" x14ac:dyDescent="0.3">
      <c r="A125" s="106"/>
      <c r="B125" s="65">
        <v>19</v>
      </c>
      <c r="C125" s="66">
        <v>97100</v>
      </c>
      <c r="D125" s="67">
        <v>56.884654994850671</v>
      </c>
      <c r="E125" s="66">
        <v>456</v>
      </c>
      <c r="F125" s="16">
        <v>0.83775789531700695</v>
      </c>
      <c r="G125" s="20">
        <v>-37.778684841999464</v>
      </c>
      <c r="H125" s="139">
        <v>7708</v>
      </c>
      <c r="I125" s="16">
        <v>14.161047932244495</v>
      </c>
      <c r="J125" s="68">
        <v>16.591770155515739</v>
      </c>
      <c r="K125" s="139">
        <v>8164</v>
      </c>
      <c r="L125" s="16">
        <v>14.998805827561501</v>
      </c>
      <c r="M125" s="20">
        <v>11.166045095531674</v>
      </c>
    </row>
    <row r="126" spans="1:13" ht="14.15" customHeight="1" x14ac:dyDescent="0.3">
      <c r="A126" s="106"/>
      <c r="B126" s="65">
        <v>20</v>
      </c>
      <c r="C126" s="66">
        <v>102360</v>
      </c>
      <c r="D126" s="67">
        <v>63.756350136772177</v>
      </c>
      <c r="E126" s="66">
        <v>645</v>
      </c>
      <c r="F126" s="16">
        <v>1.002736148249487</v>
      </c>
      <c r="G126" s="20">
        <v>19.692831766157504</v>
      </c>
      <c r="H126" s="139">
        <v>4217</v>
      </c>
      <c r="I126" s="16">
        <v>6.5558733909582738</v>
      </c>
      <c r="J126" s="20">
        <v>-53.704885243480824</v>
      </c>
      <c r="K126" s="139">
        <v>4862</v>
      </c>
      <c r="L126" s="16">
        <v>7.5586095392077617</v>
      </c>
      <c r="M126" s="20">
        <v>-49.605257737797935</v>
      </c>
    </row>
    <row r="127" spans="1:13" s="22" customFormat="1" ht="14.15" customHeight="1" x14ac:dyDescent="0.3">
      <c r="A127" s="106"/>
      <c r="B127" s="10">
        <v>21</v>
      </c>
      <c r="C127" s="66">
        <v>112413</v>
      </c>
      <c r="D127" s="67">
        <v>62.28</v>
      </c>
      <c r="E127" s="66">
        <v>1236</v>
      </c>
      <c r="F127" s="16">
        <v>1.78</v>
      </c>
      <c r="G127" s="18">
        <f>(F127/F126-1)*100</f>
        <v>77.514294573643411</v>
      </c>
      <c r="H127" s="139">
        <v>4708</v>
      </c>
      <c r="I127" s="16">
        <v>6.78</v>
      </c>
      <c r="J127" s="18">
        <f>(I127/I126-1)*100</f>
        <v>3.4187147261086182</v>
      </c>
      <c r="K127" s="139">
        <f t="shared" ref="K127:L128" si="13">H127+E127</f>
        <v>5944</v>
      </c>
      <c r="L127" s="16">
        <f t="shared" si="13"/>
        <v>8.56</v>
      </c>
      <c r="M127" s="52">
        <f>(L127/L126-1)*100</f>
        <v>13.248342245989297</v>
      </c>
    </row>
    <row r="128" spans="1:13" s="22" customFormat="1" ht="14.15" customHeight="1" x14ac:dyDescent="0.3">
      <c r="A128" s="69"/>
      <c r="B128" s="46">
        <v>24</v>
      </c>
      <c r="C128" s="66">
        <v>116313</v>
      </c>
      <c r="D128" s="67">
        <v>58.57</v>
      </c>
      <c r="E128" s="66">
        <v>528</v>
      </c>
      <c r="F128" s="16">
        <v>0.78</v>
      </c>
      <c r="G128" s="17">
        <f>(F128/F127-1)*100</f>
        <v>-56.17977528089888</v>
      </c>
      <c r="H128" s="139">
        <v>6712</v>
      </c>
      <c r="I128" s="16">
        <v>9.91</v>
      </c>
      <c r="J128" s="17">
        <f>(I128/I127-1)*100</f>
        <v>46.165191740412979</v>
      </c>
      <c r="K128" s="139">
        <f>H128+E128</f>
        <v>7240</v>
      </c>
      <c r="L128" s="16">
        <f t="shared" si="13"/>
        <v>10.69</v>
      </c>
      <c r="M128" s="17">
        <f>(L128/L127-1)*100</f>
        <v>24.883177570093441</v>
      </c>
    </row>
    <row r="129" spans="1:13" ht="14.15" customHeight="1" x14ac:dyDescent="0.3">
      <c r="A129" s="105" t="s">
        <v>22</v>
      </c>
      <c r="B129" s="24">
        <v>13</v>
      </c>
      <c r="C129" s="25">
        <v>91458</v>
      </c>
      <c r="D129" s="26">
        <v>73.900000000000006</v>
      </c>
      <c r="E129" s="25">
        <v>1232</v>
      </c>
      <c r="F129" s="13">
        <v>1.8408391357618861</v>
      </c>
      <c r="G129" s="70"/>
      <c r="H129" s="127">
        <v>4321</v>
      </c>
      <c r="I129" s="13">
        <v>6.4563846636583682</v>
      </c>
      <c r="J129" s="71"/>
      <c r="K129" s="127">
        <v>5553</v>
      </c>
      <c r="L129" s="13">
        <v>8.2972237994202551</v>
      </c>
      <c r="M129" s="70"/>
    </row>
    <row r="130" spans="1:13" ht="14.15" customHeight="1" x14ac:dyDescent="0.3">
      <c r="A130" s="106"/>
      <c r="B130" s="65">
        <v>16</v>
      </c>
      <c r="C130" s="66">
        <v>139246</v>
      </c>
      <c r="D130" s="67">
        <v>60.805337316691322</v>
      </c>
      <c r="E130" s="66">
        <v>787</v>
      </c>
      <c r="F130" s="16">
        <v>0.94917625491473101</v>
      </c>
      <c r="G130" s="20">
        <v>-48.437848996409663</v>
      </c>
      <c r="H130" s="139">
        <v>9502</v>
      </c>
      <c r="I130" s="16">
        <v>11.460067057433003</v>
      </c>
      <c r="J130" s="68">
        <v>77.49975651140042</v>
      </c>
      <c r="K130" s="139">
        <v>10289</v>
      </c>
      <c r="L130" s="16">
        <v>12.409243312347733</v>
      </c>
      <c r="M130" s="20">
        <v>49.558980356957406</v>
      </c>
    </row>
    <row r="131" spans="1:13" ht="14.15" customHeight="1" x14ac:dyDescent="0.3">
      <c r="A131" s="106"/>
      <c r="B131" s="65">
        <v>19</v>
      </c>
      <c r="C131" s="66">
        <v>153103</v>
      </c>
      <c r="D131" s="67">
        <v>56.743499474210168</v>
      </c>
      <c r="E131" s="66">
        <v>527</v>
      </c>
      <c r="F131" s="16">
        <v>0.61557510133043658</v>
      </c>
      <c r="G131" s="20">
        <v>-35.14638633835856</v>
      </c>
      <c r="H131" s="139">
        <v>10939</v>
      </c>
      <c r="I131" s="16">
        <v>12.777563630841831</v>
      </c>
      <c r="J131" s="68">
        <v>11.496412427659397</v>
      </c>
      <c r="K131" s="139">
        <v>11466</v>
      </c>
      <c r="L131" s="16">
        <v>13.393138732172268</v>
      </c>
      <c r="M131" s="20">
        <v>7.9287301816825195</v>
      </c>
    </row>
    <row r="132" spans="1:13" ht="14.15" customHeight="1" x14ac:dyDescent="0.3">
      <c r="A132" s="106"/>
      <c r="B132" s="65">
        <v>20</v>
      </c>
      <c r="C132" s="66">
        <v>156696</v>
      </c>
      <c r="D132" s="67">
        <v>62.863761678664417</v>
      </c>
      <c r="E132" s="66">
        <v>676</v>
      </c>
      <c r="F132" s="16">
        <v>0.6958097022222679</v>
      </c>
      <c r="G132" s="20">
        <v>13.034088077705075</v>
      </c>
      <c r="H132" s="139">
        <v>6178</v>
      </c>
      <c r="I132" s="16">
        <v>6.3590419235638631</v>
      </c>
      <c r="J132" s="20">
        <v>-50.232750880498585</v>
      </c>
      <c r="K132" s="139">
        <v>6854</v>
      </c>
      <c r="L132" s="16">
        <v>7.0548516257861307</v>
      </c>
      <c r="M132" s="20">
        <v>-47.324882039492721</v>
      </c>
    </row>
    <row r="133" spans="1:13" s="22" customFormat="1" ht="14.15" customHeight="1" x14ac:dyDescent="0.3">
      <c r="A133" s="106"/>
      <c r="B133" s="10">
        <v>21</v>
      </c>
      <c r="C133" s="66">
        <v>161391</v>
      </c>
      <c r="D133" s="67">
        <v>61.34</v>
      </c>
      <c r="E133" s="66">
        <v>1275</v>
      </c>
      <c r="F133" s="16">
        <v>1.3</v>
      </c>
      <c r="G133" s="20">
        <v>87</v>
      </c>
      <c r="H133" s="139">
        <v>5911</v>
      </c>
      <c r="I133" s="16">
        <v>6.03</v>
      </c>
      <c r="J133" s="20">
        <v>-5</v>
      </c>
      <c r="K133" s="139">
        <f>H133+E133</f>
        <v>7186</v>
      </c>
      <c r="L133" s="16">
        <f>F133+I133</f>
        <v>7.33</v>
      </c>
      <c r="M133" s="20">
        <v>4</v>
      </c>
    </row>
    <row r="134" spans="1:13" s="22" customFormat="1" ht="14.15" customHeight="1" x14ac:dyDescent="0.3">
      <c r="A134" s="107"/>
      <c r="B134" s="46">
        <v>24</v>
      </c>
      <c r="C134" s="72">
        <v>163196</v>
      </c>
      <c r="D134" s="73">
        <v>56.56</v>
      </c>
      <c r="E134" s="140">
        <v>716</v>
      </c>
      <c r="F134" s="74">
        <v>0.78</v>
      </c>
      <c r="G134" s="17">
        <f>(F134/F133-1)*100</f>
        <v>-40</v>
      </c>
      <c r="H134" s="140">
        <v>7110</v>
      </c>
      <c r="I134" s="74">
        <v>7.76</v>
      </c>
      <c r="J134" s="17">
        <f>(I134/I133-1)*100</f>
        <v>28.689883913764504</v>
      </c>
      <c r="K134" s="140">
        <f>H134+E134</f>
        <v>7826</v>
      </c>
      <c r="L134" s="74">
        <f>F134+I134</f>
        <v>8.5399999999999991</v>
      </c>
      <c r="M134" s="17">
        <f>(L134/L133-1)*100</f>
        <v>16.507503410641178</v>
      </c>
    </row>
    <row r="135" spans="1:13" ht="14.15" customHeight="1" x14ac:dyDescent="0.3">
      <c r="A135" s="105" t="s">
        <v>19</v>
      </c>
      <c r="B135" s="24">
        <v>13</v>
      </c>
      <c r="C135" s="25">
        <v>112589</v>
      </c>
      <c r="D135" s="26">
        <v>74.2</v>
      </c>
      <c r="E135" s="25">
        <v>809</v>
      </c>
      <c r="F135" s="13">
        <v>0.97414716967500325</v>
      </c>
      <c r="G135" s="70"/>
      <c r="H135" s="127">
        <v>3383</v>
      </c>
      <c r="I135" s="13">
        <v>4.0735968788758177</v>
      </c>
      <c r="J135" s="71"/>
      <c r="K135" s="127">
        <v>4192</v>
      </c>
      <c r="L135" s="13">
        <v>5.0477440485508209</v>
      </c>
      <c r="M135" s="70"/>
    </row>
    <row r="136" spans="1:13" ht="14.15" customHeight="1" x14ac:dyDescent="0.3">
      <c r="A136" s="106"/>
      <c r="B136" s="65">
        <v>16</v>
      </c>
      <c r="C136" s="66">
        <v>123790</v>
      </c>
      <c r="D136" s="67">
        <v>59.268923176347045</v>
      </c>
      <c r="E136" s="66">
        <v>658</v>
      </c>
      <c r="F136" s="16">
        <v>0.91573307355090117</v>
      </c>
      <c r="G136" s="20">
        <v>-5.9964344138668801</v>
      </c>
      <c r="H136" s="139">
        <v>7012</v>
      </c>
      <c r="I136" s="16">
        <v>9.7585415072020041</v>
      </c>
      <c r="J136" s="68">
        <v>139.55589611250508</v>
      </c>
      <c r="K136" s="139">
        <v>7670</v>
      </c>
      <c r="L136" s="16">
        <v>10.674274580752906</v>
      </c>
      <c r="M136" s="75">
        <v>111.46624072227733</v>
      </c>
    </row>
    <row r="137" spans="1:13" ht="14.15" customHeight="1" x14ac:dyDescent="0.3">
      <c r="A137" s="106"/>
      <c r="B137" s="65">
        <v>19</v>
      </c>
      <c r="C137" s="66">
        <v>124406</v>
      </c>
      <c r="D137" s="67">
        <v>52.27320225712586</v>
      </c>
      <c r="E137" s="66">
        <v>557</v>
      </c>
      <c r="F137" s="16">
        <v>0.87085678549093193</v>
      </c>
      <c r="G137" s="20">
        <v>-4.9005861376125948</v>
      </c>
      <c r="H137" s="139">
        <v>7611</v>
      </c>
      <c r="I137" s="16">
        <v>11.899624765478425</v>
      </c>
      <c r="J137" s="68">
        <v>21.940607176761585</v>
      </c>
      <c r="K137" s="139">
        <v>8168</v>
      </c>
      <c r="L137" s="16">
        <v>12.770481550969356</v>
      </c>
      <c r="M137" s="20">
        <v>19.637933747705727</v>
      </c>
    </row>
    <row r="138" spans="1:13" ht="14.15" customHeight="1" x14ac:dyDescent="0.3">
      <c r="A138" s="106"/>
      <c r="B138" s="65">
        <v>20</v>
      </c>
      <c r="C138" s="66">
        <v>124035</v>
      </c>
      <c r="D138" s="67">
        <v>55.795541581005359</v>
      </c>
      <c r="E138" s="66">
        <v>704</v>
      </c>
      <c r="F138" s="16">
        <v>1.0321975250718434</v>
      </c>
      <c r="G138" s="20">
        <v>18.526667331409506</v>
      </c>
      <c r="H138" s="139">
        <v>4692</v>
      </c>
      <c r="I138" s="16">
        <v>6.8793619142572284</v>
      </c>
      <c r="J138" s="20">
        <v>-42.188413081606576</v>
      </c>
      <c r="K138" s="139">
        <v>5396</v>
      </c>
      <c r="L138" s="16">
        <v>7.9115594393290714</v>
      </c>
      <c r="M138" s="20">
        <v>-38.048072754715058</v>
      </c>
    </row>
    <row r="139" spans="1:13" s="22" customFormat="1" x14ac:dyDescent="0.3">
      <c r="A139" s="106"/>
      <c r="B139" s="10">
        <v>21</v>
      </c>
      <c r="C139" s="66">
        <v>124102</v>
      </c>
      <c r="D139" s="67">
        <v>52.33</v>
      </c>
      <c r="E139" s="66">
        <v>715</v>
      </c>
      <c r="F139" s="16">
        <v>1.1100000000000001</v>
      </c>
      <c r="G139" s="20">
        <v>8</v>
      </c>
      <c r="H139" s="139">
        <v>4224</v>
      </c>
      <c r="I139" s="16">
        <v>6.56</v>
      </c>
      <c r="J139" s="20">
        <v>5</v>
      </c>
      <c r="K139" s="139">
        <f t="shared" ref="K139:L140" si="14">H139+E139</f>
        <v>4939</v>
      </c>
      <c r="L139" s="16">
        <f t="shared" si="14"/>
        <v>7.67</v>
      </c>
      <c r="M139" s="20">
        <v>-3</v>
      </c>
    </row>
    <row r="140" spans="1:13" s="22" customFormat="1" ht="14.5" thickBot="1" x14ac:dyDescent="0.35">
      <c r="A140" s="108"/>
      <c r="B140" s="46">
        <v>24</v>
      </c>
      <c r="C140" s="76">
        <v>123920</v>
      </c>
      <c r="D140" s="77">
        <v>48.58</v>
      </c>
      <c r="E140" s="141">
        <v>500</v>
      </c>
      <c r="F140" s="78">
        <v>0.84</v>
      </c>
      <c r="G140" s="17">
        <f>(F140/F139-1)*100</f>
        <v>-24.32432432432433</v>
      </c>
      <c r="H140" s="141">
        <v>5169</v>
      </c>
      <c r="I140" s="78">
        <v>8.65</v>
      </c>
      <c r="J140" s="17">
        <f>(I140/I139-1)*100</f>
        <v>31.859756097560997</v>
      </c>
      <c r="K140" s="141">
        <f>H140+E140</f>
        <v>5669</v>
      </c>
      <c r="L140" s="78">
        <f t="shared" si="14"/>
        <v>9.49</v>
      </c>
      <c r="M140" s="17">
        <f>(L140/L139-1)*100</f>
        <v>23.728813559322038</v>
      </c>
    </row>
    <row r="141" spans="1:13" x14ac:dyDescent="0.3">
      <c r="A141" s="113" t="s">
        <v>24</v>
      </c>
      <c r="B141" s="24">
        <v>13</v>
      </c>
      <c r="C141" s="25">
        <v>123600</v>
      </c>
      <c r="D141" s="26">
        <v>78.400000000000006</v>
      </c>
      <c r="E141" s="25">
        <v>638</v>
      </c>
      <c r="F141" s="13">
        <v>0.66243731245652104</v>
      </c>
      <c r="G141" s="70"/>
      <c r="H141" s="127">
        <v>3654</v>
      </c>
      <c r="I141" s="13">
        <v>3.7939591531600749</v>
      </c>
      <c r="J141" s="71"/>
      <c r="K141" s="127">
        <v>4292</v>
      </c>
      <c r="L141" s="13">
        <v>4.4563964656165957</v>
      </c>
      <c r="M141" s="70"/>
    </row>
    <row r="142" spans="1:13" ht="14.15" customHeight="1" x14ac:dyDescent="0.3">
      <c r="A142" s="114" t="s">
        <v>24</v>
      </c>
      <c r="B142" s="65">
        <v>16</v>
      </c>
      <c r="C142" s="66">
        <v>142677</v>
      </c>
      <c r="D142" s="67">
        <v>65.827708740722045</v>
      </c>
      <c r="E142" s="66">
        <v>510</v>
      </c>
      <c r="F142" s="16">
        <v>0.55258795358261192</v>
      </c>
      <c r="G142" s="20">
        <v>-16.582604392641166</v>
      </c>
      <c r="H142" s="139">
        <v>9844</v>
      </c>
      <c r="I142" s="16">
        <v>10.666031009935747</v>
      </c>
      <c r="J142" s="68">
        <v>181.13194105033435</v>
      </c>
      <c r="K142" s="139">
        <v>10354</v>
      </c>
      <c r="L142" s="16">
        <v>11.218618963518361</v>
      </c>
      <c r="M142" s="20">
        <v>151.74194105205427</v>
      </c>
    </row>
    <row r="143" spans="1:13" ht="14.15" customHeight="1" x14ac:dyDescent="0.3">
      <c r="A143" s="114"/>
      <c r="B143" s="65">
        <v>19</v>
      </c>
      <c r="C143" s="66">
        <v>153529</v>
      </c>
      <c r="D143" s="67">
        <v>61.411199187124254</v>
      </c>
      <c r="E143" s="66">
        <v>396</v>
      </c>
      <c r="F143" s="16">
        <v>0.42467398764584763</v>
      </c>
      <c r="G143" s="20">
        <v>-23.148164035689778</v>
      </c>
      <c r="H143" s="139">
        <v>10457</v>
      </c>
      <c r="I143" s="16">
        <v>11.214181537405628</v>
      </c>
      <c r="J143" s="68">
        <v>5.1392174554833137</v>
      </c>
      <c r="K143" s="139">
        <v>10853</v>
      </c>
      <c r="L143" s="16">
        <v>11.638855525051476</v>
      </c>
      <c r="M143" s="20">
        <v>3.745884969439417</v>
      </c>
    </row>
    <row r="144" spans="1:13" ht="14.15" customHeight="1" x14ac:dyDescent="0.3">
      <c r="A144" s="114"/>
      <c r="B144" s="65">
        <v>20</v>
      </c>
      <c r="C144" s="66">
        <v>154550</v>
      </c>
      <c r="D144" s="67">
        <v>66.736978324166941</v>
      </c>
      <c r="E144" s="66">
        <v>631</v>
      </c>
      <c r="F144" s="16">
        <v>0.61823953597742598</v>
      </c>
      <c r="G144" s="20">
        <v>45.579798613189439</v>
      </c>
      <c r="H144" s="139">
        <v>8046</v>
      </c>
      <c r="I144" s="16">
        <v>7.8832889167581115</v>
      </c>
      <c r="J144" s="20">
        <v>-29.702503116585977</v>
      </c>
      <c r="K144" s="139">
        <v>8677</v>
      </c>
      <c r="L144" s="16">
        <v>8.5015284527355384</v>
      </c>
      <c r="M144" s="20">
        <v>-26.9556320684895</v>
      </c>
    </row>
    <row r="145" spans="1:13" s="22" customFormat="1" ht="14.15" customHeight="1" x14ac:dyDescent="0.3">
      <c r="A145" s="114"/>
      <c r="B145" s="10">
        <v>21</v>
      </c>
      <c r="C145" s="66">
        <v>157915</v>
      </c>
      <c r="D145" s="67">
        <v>64.37</v>
      </c>
      <c r="E145" s="66">
        <v>1030</v>
      </c>
      <c r="F145" s="16">
        <v>1.02</v>
      </c>
      <c r="G145" s="20">
        <v>65</v>
      </c>
      <c r="H145" s="139">
        <v>7347</v>
      </c>
      <c r="I145" s="16">
        <v>7.28</v>
      </c>
      <c r="J145" s="20">
        <v>-8</v>
      </c>
      <c r="K145" s="139">
        <f t="shared" ref="K145:L146" si="15">H145+E145</f>
        <v>8377</v>
      </c>
      <c r="L145" s="16">
        <f t="shared" si="15"/>
        <v>8.3000000000000007</v>
      </c>
      <c r="M145" s="20">
        <v>-2</v>
      </c>
    </row>
    <row r="146" spans="1:13" s="22" customFormat="1" ht="14.15" customHeight="1" x14ac:dyDescent="0.3">
      <c r="A146" s="115" t="s">
        <v>24</v>
      </c>
      <c r="B146" s="46">
        <v>24</v>
      </c>
      <c r="C146" s="79">
        <v>159282</v>
      </c>
      <c r="D146" s="73">
        <v>61.04</v>
      </c>
      <c r="E146" s="140">
        <v>679</v>
      </c>
      <c r="F146" s="74">
        <v>0.7</v>
      </c>
      <c r="G146" s="17">
        <f>(F146/F145-1)*100</f>
        <v>-31.372549019607852</v>
      </c>
      <c r="H146" s="140">
        <v>8751</v>
      </c>
      <c r="I146" s="74">
        <v>9.0500000000000007</v>
      </c>
      <c r="J146" s="17">
        <f>(I146/I145-1)*100</f>
        <v>24.313186813186817</v>
      </c>
      <c r="K146" s="140">
        <f t="shared" si="15"/>
        <v>9430</v>
      </c>
      <c r="L146" s="74">
        <f t="shared" si="15"/>
        <v>9.75</v>
      </c>
      <c r="M146" s="17">
        <f>(L146/L145-1)*100</f>
        <v>17.469879518072283</v>
      </c>
    </row>
    <row r="147" spans="1:13" ht="14.15" customHeight="1" x14ac:dyDescent="0.3">
      <c r="A147" s="105" t="s">
        <v>16</v>
      </c>
      <c r="B147" s="24">
        <v>13</v>
      </c>
      <c r="C147" s="25">
        <v>205273</v>
      </c>
      <c r="D147" s="26">
        <v>75.7</v>
      </c>
      <c r="E147" s="25">
        <v>2987</v>
      </c>
      <c r="F147" s="13">
        <v>1.9357012785867502</v>
      </c>
      <c r="G147" s="70"/>
      <c r="H147" s="127">
        <v>2359</v>
      </c>
      <c r="I147" s="13">
        <v>1.5287309394664024</v>
      </c>
      <c r="J147" s="71"/>
      <c r="K147" s="127">
        <v>5346</v>
      </c>
      <c r="L147" s="13">
        <v>3.4644322180531524</v>
      </c>
      <c r="M147" s="70"/>
    </row>
    <row r="148" spans="1:13" ht="14.15" customHeight="1" x14ac:dyDescent="0.3">
      <c r="A148" s="106"/>
      <c r="B148" s="65">
        <v>16</v>
      </c>
      <c r="C148" s="66">
        <v>233554</v>
      </c>
      <c r="D148" s="67">
        <v>64.307183777627444</v>
      </c>
      <c r="E148" s="66">
        <v>2939</v>
      </c>
      <c r="F148" s="16">
        <v>1.9907877802614646</v>
      </c>
      <c r="G148" s="20">
        <v>2.8458162570896839</v>
      </c>
      <c r="H148" s="139">
        <v>4341</v>
      </c>
      <c r="I148" s="16">
        <v>2.9404592562487299</v>
      </c>
      <c r="J148" s="68">
        <v>92.346421488341562</v>
      </c>
      <c r="K148" s="139">
        <v>7280</v>
      </c>
      <c r="L148" s="16">
        <v>4.9312470365101948</v>
      </c>
      <c r="M148" s="20">
        <v>42.339255789548204</v>
      </c>
    </row>
    <row r="149" spans="1:13" ht="14.15" customHeight="1" x14ac:dyDescent="0.3">
      <c r="A149" s="106"/>
      <c r="B149" s="65">
        <v>19</v>
      </c>
      <c r="C149" s="66">
        <v>240749</v>
      </c>
      <c r="D149" s="67">
        <v>58.602527944041299</v>
      </c>
      <c r="E149" s="66">
        <v>4232</v>
      </c>
      <c r="F149" s="16">
        <v>3.0366740096008269</v>
      </c>
      <c r="G149" s="20">
        <v>52.536299434287194</v>
      </c>
      <c r="H149" s="139">
        <v>4754</v>
      </c>
      <c r="I149" s="16">
        <v>3.4112354068152952</v>
      </c>
      <c r="J149" s="68">
        <v>16.010293275314915</v>
      </c>
      <c r="K149" s="139">
        <v>8986</v>
      </c>
      <c r="L149" s="16">
        <v>6.4479094164161213</v>
      </c>
      <c r="M149" s="20">
        <v>30.756163069438447</v>
      </c>
    </row>
    <row r="150" spans="1:13" ht="14.15" customHeight="1" x14ac:dyDescent="0.3">
      <c r="A150" s="106"/>
      <c r="B150" s="65">
        <v>20</v>
      </c>
      <c r="C150" s="66">
        <v>243274</v>
      </c>
      <c r="D150" s="67">
        <v>62.200646184960171</v>
      </c>
      <c r="E150" s="66">
        <v>4894</v>
      </c>
      <c r="F150" s="16">
        <v>3.2722653115806364</v>
      </c>
      <c r="G150" s="20">
        <v>7.7582019418270809</v>
      </c>
      <c r="H150" s="139">
        <v>3342</v>
      </c>
      <c r="I150" s="16">
        <v>2.2345546937683873</v>
      </c>
      <c r="J150" s="20">
        <v>-34.494268870920543</v>
      </c>
      <c r="K150" s="139">
        <v>8236</v>
      </c>
      <c r="L150" s="16">
        <v>5.5068200053490237</v>
      </c>
      <c r="M150" s="20">
        <v>-14.59526414361717</v>
      </c>
    </row>
    <row r="151" spans="1:13" s="22" customFormat="1" ht="14.15" customHeight="1" x14ac:dyDescent="0.3">
      <c r="A151" s="106"/>
      <c r="B151" s="10">
        <v>21</v>
      </c>
      <c r="C151" s="66">
        <v>247866</v>
      </c>
      <c r="D151" s="67">
        <v>58.74</v>
      </c>
      <c r="E151" s="66">
        <v>5210</v>
      </c>
      <c r="F151" s="16">
        <v>3.6</v>
      </c>
      <c r="G151" s="20" t="s">
        <v>40</v>
      </c>
      <c r="H151" s="139">
        <v>2931</v>
      </c>
      <c r="I151" s="16">
        <v>2.0299999999999998</v>
      </c>
      <c r="J151" s="20">
        <v>-9</v>
      </c>
      <c r="K151" s="139">
        <f t="shared" ref="K151:L152" si="16">H151+E151</f>
        <v>8141</v>
      </c>
      <c r="L151" s="16">
        <f t="shared" si="16"/>
        <v>5.63</v>
      </c>
      <c r="M151" s="20">
        <v>2</v>
      </c>
    </row>
    <row r="152" spans="1:13" s="22" customFormat="1" ht="14.15" customHeight="1" x14ac:dyDescent="0.3">
      <c r="A152" s="107"/>
      <c r="B152" s="46">
        <v>24</v>
      </c>
      <c r="C152" s="72">
        <v>249870</v>
      </c>
      <c r="D152" s="73">
        <v>55.11</v>
      </c>
      <c r="E152" s="140">
        <v>5042</v>
      </c>
      <c r="F152" s="74">
        <v>3.68</v>
      </c>
      <c r="G152" s="17">
        <f>(F152/F151-1)*100</f>
        <v>2.2222222222222143</v>
      </c>
      <c r="H152" s="140">
        <v>3585</v>
      </c>
      <c r="I152" s="74">
        <v>2.62</v>
      </c>
      <c r="J152" s="17">
        <f>(I152/I151-1)*100</f>
        <v>29.064039408867014</v>
      </c>
      <c r="K152" s="140">
        <f t="shared" si="16"/>
        <v>8627</v>
      </c>
      <c r="L152" s="74">
        <f t="shared" si="16"/>
        <v>6.3000000000000007</v>
      </c>
      <c r="M152" s="17">
        <f>(L152/L151-1)*100</f>
        <v>11.90053285968029</v>
      </c>
    </row>
    <row r="153" spans="1:13" ht="14.15" customHeight="1" x14ac:dyDescent="0.3">
      <c r="A153" s="105" t="s">
        <v>17</v>
      </c>
      <c r="B153" s="24">
        <v>13</v>
      </c>
      <c r="C153" s="25">
        <v>101280</v>
      </c>
      <c r="D153" s="26">
        <v>75.3</v>
      </c>
      <c r="E153" s="25">
        <v>1858</v>
      </c>
      <c r="F153" s="13">
        <v>2.45530109814597</v>
      </c>
      <c r="G153" s="70"/>
      <c r="H153" s="127">
        <v>4381</v>
      </c>
      <c r="I153" s="13">
        <v>5.7893832674798151</v>
      </c>
      <c r="J153" s="71"/>
      <c r="K153" s="127">
        <v>6239</v>
      </c>
      <c r="L153" s="13">
        <v>8.2446843656257851</v>
      </c>
      <c r="M153" s="70"/>
    </row>
    <row r="154" spans="1:13" ht="14.15" customHeight="1" x14ac:dyDescent="0.3">
      <c r="A154" s="106"/>
      <c r="B154" s="65">
        <v>16</v>
      </c>
      <c r="C154" s="66">
        <v>136302</v>
      </c>
      <c r="D154" s="67">
        <v>62.683599653710139</v>
      </c>
      <c r="E154" s="66">
        <v>2161</v>
      </c>
      <c r="F154" s="16">
        <v>2.5777130996970201</v>
      </c>
      <c r="G154" s="20">
        <v>4.9856207714599643</v>
      </c>
      <c r="H154" s="139">
        <v>9137</v>
      </c>
      <c r="I154" s="16">
        <v>10.898919292888328</v>
      </c>
      <c r="J154" s="68">
        <v>88.257000605053264</v>
      </c>
      <c r="K154" s="139">
        <v>11298</v>
      </c>
      <c r="L154" s="16">
        <v>13.476632392585348</v>
      </c>
      <c r="M154" s="20">
        <v>63.458439340296671</v>
      </c>
    </row>
    <row r="155" spans="1:13" ht="14.15" customHeight="1" x14ac:dyDescent="0.3">
      <c r="A155" s="106"/>
      <c r="B155" s="65">
        <v>19</v>
      </c>
      <c r="C155" s="66">
        <v>160406</v>
      </c>
      <c r="D155" s="67">
        <v>58.477239006022216</v>
      </c>
      <c r="E155" s="66">
        <v>2308</v>
      </c>
      <c r="F155" s="16">
        <v>2.4899130472306732</v>
      </c>
      <c r="G155" s="20">
        <v>-3.4061219798536491</v>
      </c>
      <c r="H155" s="139">
        <v>10537</v>
      </c>
      <c r="I155" s="16">
        <v>11.367510302716465</v>
      </c>
      <c r="J155" s="68">
        <v>4.2994263672903488</v>
      </c>
      <c r="K155" s="139">
        <v>12845</v>
      </c>
      <c r="L155" s="16">
        <v>13.857423349947137</v>
      </c>
      <c r="M155" s="20">
        <v>2.8255646237801635</v>
      </c>
    </row>
    <row r="156" spans="1:13" ht="14.15" customHeight="1" x14ac:dyDescent="0.3">
      <c r="A156" s="106"/>
      <c r="B156" s="65">
        <v>20</v>
      </c>
      <c r="C156" s="66">
        <v>168914</v>
      </c>
      <c r="D156" s="67">
        <v>63.190736114235648</v>
      </c>
      <c r="E156" s="66">
        <v>2921</v>
      </c>
      <c r="F156" s="16">
        <v>2.7695604353927257</v>
      </c>
      <c r="G156" s="20">
        <v>11.23121100445983</v>
      </c>
      <c r="H156" s="139">
        <v>8319</v>
      </c>
      <c r="I156" s="16">
        <v>7.8877005347593583</v>
      </c>
      <c r="J156" s="20">
        <v>-30.611890161432665</v>
      </c>
      <c r="K156" s="139">
        <v>11240</v>
      </c>
      <c r="L156" s="16">
        <v>10.657260970152084</v>
      </c>
      <c r="M156" s="20">
        <v>-23.093487865529205</v>
      </c>
    </row>
    <row r="157" spans="1:13" s="22" customFormat="1" ht="14.15" customHeight="1" x14ac:dyDescent="0.3">
      <c r="A157" s="106"/>
      <c r="B157" s="10">
        <v>21</v>
      </c>
      <c r="C157" s="66">
        <v>181085</v>
      </c>
      <c r="D157" s="67">
        <v>60.33</v>
      </c>
      <c r="E157" s="66">
        <v>3186</v>
      </c>
      <c r="F157" s="16">
        <v>2.94</v>
      </c>
      <c r="G157" s="20">
        <v>6</v>
      </c>
      <c r="H157" s="139">
        <v>9461</v>
      </c>
      <c r="I157" s="16">
        <v>8.73</v>
      </c>
      <c r="J157" s="20">
        <v>11</v>
      </c>
      <c r="K157" s="139">
        <f t="shared" ref="K157:K158" si="17">H157+E157</f>
        <v>12647</v>
      </c>
      <c r="L157" s="16">
        <f t="shared" ref="L157:L158" si="18">I157+F157</f>
        <v>11.67</v>
      </c>
      <c r="M157" s="20">
        <v>10</v>
      </c>
    </row>
    <row r="158" spans="1:13" s="22" customFormat="1" ht="14.15" customHeight="1" x14ac:dyDescent="0.3">
      <c r="A158" s="107"/>
      <c r="B158" s="46">
        <v>24</v>
      </c>
      <c r="C158" s="72">
        <v>187010</v>
      </c>
      <c r="D158" s="73">
        <v>56.5</v>
      </c>
      <c r="E158" s="79">
        <v>2962</v>
      </c>
      <c r="F158" s="74">
        <v>2.82</v>
      </c>
      <c r="G158" s="54">
        <f>(F158/F157-1)*100</f>
        <v>-4.081632653061229</v>
      </c>
      <c r="H158" s="140">
        <v>11184</v>
      </c>
      <c r="I158" s="74">
        <v>10.65</v>
      </c>
      <c r="J158" s="54">
        <f>(I158/I157-1)*100</f>
        <v>21.993127147766312</v>
      </c>
      <c r="K158" s="140">
        <f t="shared" si="17"/>
        <v>14146</v>
      </c>
      <c r="L158" s="74">
        <f t="shared" si="18"/>
        <v>13.47</v>
      </c>
      <c r="M158" s="54">
        <f>(L158/L157-1)*100</f>
        <v>15.424164524421592</v>
      </c>
    </row>
    <row r="159" spans="1:13" ht="14.15" customHeight="1" x14ac:dyDescent="0.3">
      <c r="A159" s="105" t="s">
        <v>14</v>
      </c>
      <c r="B159" s="65">
        <v>13</v>
      </c>
      <c r="C159" s="66">
        <v>108099</v>
      </c>
      <c r="D159" s="67">
        <v>81.599999999999994</v>
      </c>
      <c r="E159" s="66">
        <v>2528</v>
      </c>
      <c r="F159" s="16">
        <v>2.8800255192134614</v>
      </c>
      <c r="G159" s="20"/>
      <c r="H159" s="139">
        <v>4179</v>
      </c>
      <c r="I159" s="16">
        <v>4.7609282613896582</v>
      </c>
      <c r="J159" s="68"/>
      <c r="K159" s="139">
        <v>6707</v>
      </c>
      <c r="L159" s="16">
        <v>7.6409537806031187</v>
      </c>
      <c r="M159" s="80"/>
    </row>
    <row r="160" spans="1:13" ht="14.15" customHeight="1" x14ac:dyDescent="0.3">
      <c r="A160" s="106"/>
      <c r="B160" s="65">
        <v>16</v>
      </c>
      <c r="C160" s="66">
        <v>138463</v>
      </c>
      <c r="D160" s="67">
        <v>70.127759762535831</v>
      </c>
      <c r="E160" s="66">
        <v>3854</v>
      </c>
      <c r="F160" s="16">
        <v>4.0252334301171855</v>
      </c>
      <c r="G160" s="20">
        <v>39.763811232356083</v>
      </c>
      <c r="H160" s="139">
        <v>7578</v>
      </c>
      <c r="I160" s="16">
        <v>7.9146909531468674</v>
      </c>
      <c r="J160" s="68">
        <v>66.242600572953506</v>
      </c>
      <c r="K160" s="139">
        <v>11432</v>
      </c>
      <c r="L160" s="16">
        <v>11.939924383264053</v>
      </c>
      <c r="M160" s="20">
        <v>56.262224927653023</v>
      </c>
    </row>
    <row r="161" spans="1:13" ht="14.15" customHeight="1" x14ac:dyDescent="0.3">
      <c r="A161" s="106"/>
      <c r="B161" s="65">
        <v>19</v>
      </c>
      <c r="C161" s="66">
        <v>168776</v>
      </c>
      <c r="D161" s="67">
        <v>66.542636393800066</v>
      </c>
      <c r="E161" s="66">
        <v>4332</v>
      </c>
      <c r="F161" s="16">
        <v>3.8958936633271581</v>
      </c>
      <c r="G161" s="20">
        <v>-3.213224003912285</v>
      </c>
      <c r="H161" s="139">
        <v>7987</v>
      </c>
      <c r="I161" s="16">
        <v>7.182941525621886</v>
      </c>
      <c r="J161" s="68">
        <v>-9.2454579952239158</v>
      </c>
      <c r="K161" s="139">
        <v>12319</v>
      </c>
      <c r="L161" s="16">
        <v>11.078835188949045</v>
      </c>
      <c r="M161" s="20">
        <v>-7.2118479705112648</v>
      </c>
    </row>
    <row r="162" spans="1:13" ht="14.15" customHeight="1" x14ac:dyDescent="0.3">
      <c r="A162" s="106"/>
      <c r="B162" s="65">
        <v>20</v>
      </c>
      <c r="C162" s="66">
        <v>177367</v>
      </c>
      <c r="D162" s="67">
        <v>70.832229219640624</v>
      </c>
      <c r="E162" s="66">
        <v>4810</v>
      </c>
      <c r="F162" s="16">
        <v>3.8662486938349003</v>
      </c>
      <c r="G162" s="20">
        <v>-0.76092860981581412</v>
      </c>
      <c r="H162" s="139">
        <v>6946</v>
      </c>
      <c r="I162" s="16">
        <v>5.5831524797042036</v>
      </c>
      <c r="J162" s="20">
        <v>-22.272059993961534</v>
      </c>
      <c r="K162" s="139">
        <v>11756</v>
      </c>
      <c r="L162" s="16">
        <v>9.4494011735391048</v>
      </c>
      <c r="M162" s="20">
        <v>-14.707629345684946</v>
      </c>
    </row>
    <row r="163" spans="1:13" s="22" customFormat="1" ht="14.15" customHeight="1" x14ac:dyDescent="0.3">
      <c r="A163" s="106"/>
      <c r="B163" s="10">
        <v>21</v>
      </c>
      <c r="C163" s="66">
        <v>189414</v>
      </c>
      <c r="D163" s="67">
        <v>69.489999999999995</v>
      </c>
      <c r="E163" s="66">
        <v>5676</v>
      </c>
      <c r="F163" s="16">
        <v>4.34</v>
      </c>
      <c r="G163" s="20">
        <v>12</v>
      </c>
      <c r="H163" s="139">
        <v>7884</v>
      </c>
      <c r="I163" s="16">
        <v>6.03</v>
      </c>
      <c r="J163" s="20">
        <v>8</v>
      </c>
      <c r="K163" s="139">
        <f t="shared" ref="K163:L164" si="19">H163+E163</f>
        <v>13560</v>
      </c>
      <c r="L163" s="16">
        <f t="shared" si="19"/>
        <v>10.370000000000001</v>
      </c>
      <c r="M163" s="20">
        <v>10</v>
      </c>
    </row>
    <row r="164" spans="1:13" s="22" customFormat="1" ht="14.15" customHeight="1" x14ac:dyDescent="0.3">
      <c r="A164" s="107"/>
      <c r="B164" s="46">
        <v>24</v>
      </c>
      <c r="C164" s="72">
        <v>194320</v>
      </c>
      <c r="D164" s="73">
        <v>66.09</v>
      </c>
      <c r="E164" s="140">
        <v>5375</v>
      </c>
      <c r="F164" s="74">
        <v>4.2</v>
      </c>
      <c r="G164" s="17">
        <f>(F164/F163-1)*100</f>
        <v>-3.2258064516129004</v>
      </c>
      <c r="H164" s="140">
        <v>9391</v>
      </c>
      <c r="I164" s="74">
        <v>7.34</v>
      </c>
      <c r="J164" s="17">
        <f>(I164/I163-1)*100</f>
        <v>21.724709784411278</v>
      </c>
      <c r="K164" s="140">
        <f t="shared" si="19"/>
        <v>14766</v>
      </c>
      <c r="L164" s="74">
        <f t="shared" si="19"/>
        <v>11.54</v>
      </c>
      <c r="M164" s="54">
        <f>(L164/L163-1)*100</f>
        <v>11.282545805207311</v>
      </c>
    </row>
    <row r="165" spans="1:13" ht="14.15" customHeight="1" x14ac:dyDescent="0.3">
      <c r="A165" s="105" t="s">
        <v>45</v>
      </c>
      <c r="B165" s="24">
        <v>13</v>
      </c>
      <c r="C165" s="25"/>
      <c r="D165" s="26"/>
      <c r="E165" s="25"/>
      <c r="F165" s="81"/>
      <c r="G165" s="82"/>
      <c r="H165" s="142"/>
      <c r="I165" s="81"/>
      <c r="J165" s="83"/>
      <c r="K165" s="143"/>
      <c r="L165" s="16"/>
      <c r="M165" s="52"/>
    </row>
    <row r="166" spans="1:13" ht="14.15" customHeight="1" x14ac:dyDescent="0.3">
      <c r="A166" s="106"/>
      <c r="B166" s="65">
        <v>16</v>
      </c>
      <c r="C166" s="66">
        <v>36155</v>
      </c>
      <c r="D166" s="67">
        <v>60.9</v>
      </c>
      <c r="E166" s="66">
        <v>610</v>
      </c>
      <c r="F166" s="84">
        <v>2.8</v>
      </c>
      <c r="G166" s="85"/>
      <c r="H166" s="143">
        <v>3182</v>
      </c>
      <c r="I166" s="84">
        <v>14.8</v>
      </c>
      <c r="J166" s="85"/>
      <c r="K166" s="143">
        <f>H166+E166</f>
        <v>3792</v>
      </c>
      <c r="L166" s="16">
        <f>I166+F166</f>
        <v>17.600000000000001</v>
      </c>
      <c r="M166" s="52"/>
    </row>
    <row r="167" spans="1:13" ht="14.15" customHeight="1" x14ac:dyDescent="0.3">
      <c r="A167" s="106"/>
      <c r="B167" s="65">
        <v>19</v>
      </c>
      <c r="C167" s="66">
        <v>38225</v>
      </c>
      <c r="D167" s="67">
        <v>60.94</v>
      </c>
      <c r="E167" s="66">
        <v>1019</v>
      </c>
      <c r="F167" s="84">
        <v>4</v>
      </c>
      <c r="G167" s="85">
        <f>(F167/F166-1)*100</f>
        <v>42.857142857142861</v>
      </c>
      <c r="H167" s="143">
        <v>4194</v>
      </c>
      <c r="I167" s="84">
        <v>18</v>
      </c>
      <c r="J167" s="85">
        <f>(I167/I166-1)*100</f>
        <v>21.621621621621621</v>
      </c>
      <c r="K167" s="143">
        <f>H167+E167</f>
        <v>5213</v>
      </c>
      <c r="L167" s="16">
        <f>I167+F167</f>
        <v>22</v>
      </c>
      <c r="M167" s="52">
        <f>(L167/L166-1)*100</f>
        <v>25</v>
      </c>
    </row>
    <row r="168" spans="1:13" ht="14.15" customHeight="1" x14ac:dyDescent="0.3">
      <c r="A168" s="106"/>
      <c r="B168" s="65">
        <v>20</v>
      </c>
      <c r="C168" s="66">
        <v>39712</v>
      </c>
      <c r="D168" s="67">
        <v>67.64</v>
      </c>
      <c r="E168" s="66">
        <v>1548</v>
      </c>
      <c r="F168" s="84">
        <v>5.85</v>
      </c>
      <c r="G168" s="85">
        <f>(F168/F167-1)*100</f>
        <v>46.249999999999993</v>
      </c>
      <c r="H168" s="143">
        <v>2904</v>
      </c>
      <c r="I168" s="84">
        <v>10.97</v>
      </c>
      <c r="J168" s="85">
        <f t="shared" ref="J168:J169" si="20">(I168/I167-1)*100</f>
        <v>-39.055555555555557</v>
      </c>
      <c r="K168" s="143">
        <f>H168+E168</f>
        <v>4452</v>
      </c>
      <c r="L168" s="16">
        <f>F168+I168</f>
        <v>16.82</v>
      </c>
      <c r="M168" s="52">
        <f>(L168/L167-1)*100</f>
        <v>-23.545454545454547</v>
      </c>
    </row>
    <row r="169" spans="1:13" s="22" customFormat="1" ht="14.15" customHeight="1" x14ac:dyDescent="0.3">
      <c r="A169" s="106"/>
      <c r="B169" s="10">
        <v>21</v>
      </c>
      <c r="C169" s="66">
        <v>41706</v>
      </c>
      <c r="D169" s="67">
        <v>66.58</v>
      </c>
      <c r="E169" s="66">
        <v>2081</v>
      </c>
      <c r="F169" s="84">
        <v>7.58</v>
      </c>
      <c r="G169" s="85">
        <f>(F169/F168-1)*100</f>
        <v>29.572649572649578</v>
      </c>
      <c r="H169" s="143">
        <v>2907</v>
      </c>
      <c r="I169" s="84">
        <v>10.59</v>
      </c>
      <c r="J169" s="85">
        <f t="shared" si="20"/>
        <v>-3.4639927073837784</v>
      </c>
      <c r="K169" s="143">
        <f>H169+E169</f>
        <v>4988</v>
      </c>
      <c r="L169" s="16">
        <f>I169+F169</f>
        <v>18.170000000000002</v>
      </c>
      <c r="M169" s="20">
        <v>10</v>
      </c>
    </row>
    <row r="170" spans="1:13" s="22" customFormat="1" ht="14.15" customHeight="1" x14ac:dyDescent="0.3">
      <c r="A170" s="107"/>
      <c r="B170" s="46">
        <v>24</v>
      </c>
      <c r="C170" s="86">
        <v>43396</v>
      </c>
      <c r="D170" s="87">
        <v>62.58</v>
      </c>
      <c r="E170" s="144">
        <v>1979</v>
      </c>
      <c r="F170" s="88">
        <v>7.34</v>
      </c>
      <c r="G170" s="89">
        <f>(F170/F169-1)*100</f>
        <v>-3.1662269129287601</v>
      </c>
      <c r="H170" s="145">
        <v>3537</v>
      </c>
      <c r="I170" s="88">
        <v>13.12</v>
      </c>
      <c r="J170" s="89">
        <f>(I170/I169-1)*100</f>
        <v>23.890462700660997</v>
      </c>
      <c r="K170" s="145">
        <f>H170+E170</f>
        <v>5516</v>
      </c>
      <c r="L170" s="90">
        <f>I170+F170</f>
        <v>20.46</v>
      </c>
      <c r="M170" s="49">
        <f>(L170/L169-1)*100</f>
        <v>12.603192074848636</v>
      </c>
    </row>
    <row r="171" spans="1:13" ht="14.15" customHeight="1" x14ac:dyDescent="0.3">
      <c r="A171" s="105" t="s">
        <v>23</v>
      </c>
      <c r="B171" s="24">
        <v>13</v>
      </c>
      <c r="C171" s="25">
        <v>101137</v>
      </c>
      <c r="D171" s="26">
        <v>81.8</v>
      </c>
      <c r="E171" s="25">
        <v>631</v>
      </c>
      <c r="F171" s="13">
        <v>0.76813517231304851</v>
      </c>
      <c r="G171" s="70"/>
      <c r="H171" s="127">
        <v>2154</v>
      </c>
      <c r="I171" s="13">
        <v>2.6221286230781402</v>
      </c>
      <c r="J171" s="71"/>
      <c r="K171" s="127">
        <v>2785</v>
      </c>
      <c r="L171" s="13">
        <v>3.3902637953911885</v>
      </c>
      <c r="M171" s="70"/>
    </row>
    <row r="172" spans="1:13" ht="14.15" customHeight="1" x14ac:dyDescent="0.3">
      <c r="A172" s="106"/>
      <c r="B172" s="65">
        <v>16</v>
      </c>
      <c r="C172" s="66">
        <v>164928</v>
      </c>
      <c r="D172" s="67">
        <v>69.680709157935595</v>
      </c>
      <c r="E172" s="66">
        <v>814</v>
      </c>
      <c r="F172" s="16">
        <v>0.71833248027674301</v>
      </c>
      <c r="G172" s="20">
        <v>-6.4835843782985574</v>
      </c>
      <c r="H172" s="139">
        <v>5950</v>
      </c>
      <c r="I172" s="16">
        <v>5.25071039022927</v>
      </c>
      <c r="J172" s="68">
        <v>100.2461032619145</v>
      </c>
      <c r="K172" s="139">
        <v>6764</v>
      </c>
      <c r="L172" s="16">
        <v>5.9690428705060095</v>
      </c>
      <c r="M172" s="20">
        <v>76.064260209499906</v>
      </c>
    </row>
    <row r="173" spans="1:13" ht="14.15" customHeight="1" x14ac:dyDescent="0.3">
      <c r="A173" s="106"/>
      <c r="B173" s="65">
        <v>19</v>
      </c>
      <c r="C173" s="66">
        <v>191230</v>
      </c>
      <c r="D173" s="67">
        <v>66.22810228520629</v>
      </c>
      <c r="E173" s="66">
        <v>727</v>
      </c>
      <c r="F173" s="16">
        <v>0.57999920220192269</v>
      </c>
      <c r="G173" s="20">
        <v>-19.257555779953929</v>
      </c>
      <c r="H173" s="139">
        <v>6569</v>
      </c>
      <c r="I173" s="16">
        <v>5.2407355698272768</v>
      </c>
      <c r="J173" s="68">
        <v>-0.18997087366605658</v>
      </c>
      <c r="K173" s="139">
        <v>7296</v>
      </c>
      <c r="L173" s="16">
        <v>5.8207347720291995</v>
      </c>
      <c r="M173" s="20">
        <v>-2.4846210974564076</v>
      </c>
    </row>
    <row r="174" spans="1:13" ht="14.15" customHeight="1" x14ac:dyDescent="0.3">
      <c r="A174" s="106"/>
      <c r="B174" s="65">
        <v>20</v>
      </c>
      <c r="C174" s="66">
        <v>195958</v>
      </c>
      <c r="D174" s="67">
        <v>70.932546770226267</v>
      </c>
      <c r="E174" s="66">
        <v>924</v>
      </c>
      <c r="F174" s="16">
        <v>0.67048835353022285</v>
      </c>
      <c r="G174" s="20">
        <v>15.601599275441247</v>
      </c>
      <c r="H174" s="139">
        <v>4095</v>
      </c>
      <c r="I174" s="16">
        <v>2.9714824758725782</v>
      </c>
      <c r="J174" s="20">
        <v>-43.300278438385099</v>
      </c>
      <c r="K174" s="139">
        <v>5019</v>
      </c>
      <c r="L174" s="16">
        <v>3.6419708294027999</v>
      </c>
      <c r="M174" s="20">
        <v>-37.431080919477232</v>
      </c>
    </row>
    <row r="175" spans="1:13" s="22" customFormat="1" ht="14.15" customHeight="1" x14ac:dyDescent="0.3">
      <c r="A175" s="106"/>
      <c r="B175" s="10">
        <v>21</v>
      </c>
      <c r="C175" s="66">
        <v>204949</v>
      </c>
      <c r="D175" s="67">
        <v>67.73</v>
      </c>
      <c r="E175" s="66">
        <v>1145</v>
      </c>
      <c r="F175" s="16">
        <v>0.83</v>
      </c>
      <c r="G175" s="20">
        <v>24</v>
      </c>
      <c r="H175" s="139">
        <v>3838</v>
      </c>
      <c r="I175" s="16">
        <v>2.78</v>
      </c>
      <c r="J175" s="20">
        <v>-6</v>
      </c>
      <c r="K175" s="139">
        <f t="shared" ref="K175:L176" si="21">H175+E175</f>
        <v>4983</v>
      </c>
      <c r="L175" s="16">
        <f t="shared" si="21"/>
        <v>3.61</v>
      </c>
      <c r="M175" s="20">
        <v>-1</v>
      </c>
    </row>
    <row r="176" spans="1:13" s="22" customFormat="1" ht="14.15" customHeight="1" x14ac:dyDescent="0.3">
      <c r="A176" s="107"/>
      <c r="B176" s="46">
        <v>24</v>
      </c>
      <c r="C176" s="79">
        <v>208797</v>
      </c>
      <c r="D176" s="73">
        <v>64.42</v>
      </c>
      <c r="E176" s="79">
        <v>726</v>
      </c>
      <c r="F176" s="74">
        <v>0.54</v>
      </c>
      <c r="G176" s="17">
        <f>(F176/F175-1)*100</f>
        <v>-34.939759036144565</v>
      </c>
      <c r="H176" s="140">
        <v>5107</v>
      </c>
      <c r="I176" s="74">
        <v>3.81</v>
      </c>
      <c r="J176" s="17">
        <f>(I176/I175-1)*100</f>
        <v>37.050359712230232</v>
      </c>
      <c r="K176" s="140">
        <f t="shared" si="21"/>
        <v>5833</v>
      </c>
      <c r="L176" s="74">
        <f t="shared" si="21"/>
        <v>4.3499999999999996</v>
      </c>
      <c r="M176" s="17">
        <f>(L176/L175-1)*100</f>
        <v>20.498614958448758</v>
      </c>
    </row>
    <row r="177" spans="1:13" ht="14.15" customHeight="1" x14ac:dyDescent="0.3">
      <c r="A177" s="105" t="s">
        <v>15</v>
      </c>
      <c r="B177" s="24">
        <v>13</v>
      </c>
      <c r="C177" s="25">
        <v>60619</v>
      </c>
      <c r="D177" s="26">
        <v>80.5</v>
      </c>
      <c r="E177" s="25">
        <v>1441</v>
      </c>
      <c r="F177" s="13">
        <v>2.9713178134729983</v>
      </c>
      <c r="G177" s="70"/>
      <c r="H177" s="127">
        <v>1388</v>
      </c>
      <c r="I177" s="13">
        <v>2.8620327030537971</v>
      </c>
      <c r="J177" s="71"/>
      <c r="K177" s="127">
        <v>2829</v>
      </c>
      <c r="L177" s="13">
        <v>5.8333505165267949</v>
      </c>
      <c r="M177" s="28"/>
    </row>
    <row r="178" spans="1:13" ht="14.15" customHeight="1" x14ac:dyDescent="0.3">
      <c r="A178" s="106"/>
      <c r="B178" s="65">
        <v>16</v>
      </c>
      <c r="C178" s="66">
        <v>79669</v>
      </c>
      <c r="D178" s="67">
        <v>70.461534599405041</v>
      </c>
      <c r="E178" s="66">
        <v>1816</v>
      </c>
      <c r="F178" s="16">
        <v>3.2809987533650107</v>
      </c>
      <c r="G178" s="20">
        <v>10.422343193575934</v>
      </c>
      <c r="H178" s="139">
        <v>4426</v>
      </c>
      <c r="I178" s="16">
        <v>7.9965311026396151</v>
      </c>
      <c r="J178" s="68">
        <v>179.40040985930361</v>
      </c>
      <c r="K178" s="139">
        <v>6242</v>
      </c>
      <c r="L178" s="16">
        <v>11.277529856004625</v>
      </c>
      <c r="M178" s="20">
        <v>93.328513759864393</v>
      </c>
    </row>
    <row r="179" spans="1:13" ht="14.15" customHeight="1" x14ac:dyDescent="0.3">
      <c r="A179" s="106"/>
      <c r="B179" s="65">
        <v>19</v>
      </c>
      <c r="C179" s="66">
        <v>93606</v>
      </c>
      <c r="D179" s="67">
        <v>66.987158942802793</v>
      </c>
      <c r="E179" s="66">
        <v>2263</v>
      </c>
      <c r="F179" s="16">
        <v>3.6413664376397898</v>
      </c>
      <c r="G179" s="20">
        <v>10.983475196544479</v>
      </c>
      <c r="H179" s="139">
        <v>4692</v>
      </c>
      <c r="I179" s="16">
        <v>7.5498415048192182</v>
      </c>
      <c r="J179" s="68">
        <v>-5.5860421486130019</v>
      </c>
      <c r="K179" s="139">
        <v>6955</v>
      </c>
      <c r="L179" s="16">
        <v>11.191207942459009</v>
      </c>
      <c r="M179" s="20">
        <v>-0.76543280884913134</v>
      </c>
    </row>
    <row r="180" spans="1:13" ht="14.15" customHeight="1" x14ac:dyDescent="0.3">
      <c r="A180" s="106"/>
      <c r="B180" s="65">
        <v>20</v>
      </c>
      <c r="C180" s="66">
        <v>98300</v>
      </c>
      <c r="D180" s="67">
        <v>71.195320447609362</v>
      </c>
      <c r="E180" s="66">
        <v>2487</v>
      </c>
      <c r="F180" s="16">
        <v>3.5845031852641895</v>
      </c>
      <c r="G180" s="20">
        <v>-1.5615910496625807</v>
      </c>
      <c r="H180" s="139">
        <v>3332</v>
      </c>
      <c r="I180" s="16">
        <v>4.8023983165662569</v>
      </c>
      <c r="J180" s="20">
        <v>-36.390739944662577</v>
      </c>
      <c r="K180" s="139">
        <v>5819</v>
      </c>
      <c r="L180" s="16">
        <v>8.3869015018304456</v>
      </c>
      <c r="M180" s="20">
        <v>-25.058121116569854</v>
      </c>
    </row>
    <row r="181" spans="1:13" s="22" customFormat="1" ht="14.15" customHeight="1" x14ac:dyDescent="0.3">
      <c r="A181" s="106"/>
      <c r="B181" s="10">
        <v>21</v>
      </c>
      <c r="C181" s="66">
        <v>105909</v>
      </c>
      <c r="D181" s="67">
        <v>69.42</v>
      </c>
      <c r="E181" s="66">
        <v>2952</v>
      </c>
      <c r="F181" s="16">
        <v>4.04</v>
      </c>
      <c r="G181" s="20">
        <v>13</v>
      </c>
      <c r="H181" s="139">
        <v>3901</v>
      </c>
      <c r="I181" s="16">
        <v>5.33</v>
      </c>
      <c r="J181" s="20">
        <v>11</v>
      </c>
      <c r="K181" s="139">
        <f t="shared" ref="K181:L182" si="22">H181+E181</f>
        <v>6853</v>
      </c>
      <c r="L181" s="16">
        <f t="shared" si="22"/>
        <v>9.370000000000001</v>
      </c>
      <c r="M181" s="20">
        <v>12</v>
      </c>
    </row>
    <row r="182" spans="1:13" s="22" customFormat="1" ht="14.15" customHeight="1" x14ac:dyDescent="0.3">
      <c r="A182" s="107"/>
      <c r="B182" s="46">
        <v>24</v>
      </c>
      <c r="C182" s="72">
        <v>109092</v>
      </c>
      <c r="D182" s="73">
        <v>66.78</v>
      </c>
      <c r="E182" s="140">
        <v>2583</v>
      </c>
      <c r="F182" s="74">
        <v>3.56</v>
      </c>
      <c r="G182" s="17">
        <f>(F182/F181-1)*100</f>
        <v>-11.881188118811881</v>
      </c>
      <c r="H182" s="140">
        <v>4903</v>
      </c>
      <c r="I182" s="74">
        <v>6.76</v>
      </c>
      <c r="J182" s="17">
        <f>(I182/I181-1)*100</f>
        <v>26.829268292682929</v>
      </c>
      <c r="K182" s="140">
        <f t="shared" si="22"/>
        <v>7486</v>
      </c>
      <c r="L182" s="74">
        <f t="shared" si="22"/>
        <v>10.32</v>
      </c>
      <c r="M182" s="17">
        <f>(L182/L181-1)*100</f>
        <v>10.13874066168623</v>
      </c>
    </row>
    <row r="183" spans="1:13" ht="14.15" customHeight="1" x14ac:dyDescent="0.3">
      <c r="A183" s="91" t="s">
        <v>21</v>
      </c>
      <c r="B183" s="24">
        <v>13</v>
      </c>
      <c r="C183" s="25">
        <v>105214</v>
      </c>
      <c r="D183" s="26">
        <v>78.400000000000006</v>
      </c>
      <c r="E183" s="25">
        <v>1034</v>
      </c>
      <c r="F183" s="13">
        <v>1.260053619302949</v>
      </c>
      <c r="G183" s="70"/>
      <c r="H183" s="127">
        <v>1684</v>
      </c>
      <c r="I183" s="13">
        <v>2.0521569583231782</v>
      </c>
      <c r="J183" s="71"/>
      <c r="K183" s="127">
        <v>2718</v>
      </c>
      <c r="L183" s="13">
        <v>3.3122105776261268</v>
      </c>
      <c r="M183" s="70"/>
    </row>
    <row r="184" spans="1:13" ht="14.15" customHeight="1" x14ac:dyDescent="0.3">
      <c r="A184" s="69"/>
      <c r="B184" s="65">
        <v>16</v>
      </c>
      <c r="C184" s="66">
        <v>111159</v>
      </c>
      <c r="D184" s="67">
        <v>69.458163531517911</v>
      </c>
      <c r="E184" s="66">
        <v>854</v>
      </c>
      <c r="F184" s="16">
        <v>1.1204702301293656</v>
      </c>
      <c r="G184" s="20">
        <v>-11.077575353563107</v>
      </c>
      <c r="H184" s="139">
        <v>3691</v>
      </c>
      <c r="I184" s="16">
        <v>4.8426880789314861</v>
      </c>
      <c r="J184" s="68">
        <v>135.98039415505804</v>
      </c>
      <c r="K184" s="139">
        <v>4545</v>
      </c>
      <c r="L184" s="16">
        <v>5.9631583090608515</v>
      </c>
      <c r="M184" s="20">
        <v>80.035603694456796</v>
      </c>
    </row>
    <row r="185" spans="1:13" ht="14.15" customHeight="1" x14ac:dyDescent="0.3">
      <c r="A185" s="69"/>
      <c r="B185" s="65">
        <v>19</v>
      </c>
      <c r="C185" s="66">
        <v>122041</v>
      </c>
      <c r="D185" s="67">
        <v>66.258060815627545</v>
      </c>
      <c r="E185" s="66">
        <v>661</v>
      </c>
      <c r="F185" s="16">
        <v>0.82437454790351949</v>
      </c>
      <c r="G185" s="20">
        <v>-26.426019564273474</v>
      </c>
      <c r="H185" s="139">
        <v>3567</v>
      </c>
      <c r="I185" s="16">
        <v>4.4486293681873734</v>
      </c>
      <c r="J185" s="68">
        <v>-8.1371896005133504</v>
      </c>
      <c r="K185" s="139">
        <v>4228</v>
      </c>
      <c r="L185" s="16">
        <v>5.273003916090893</v>
      </c>
      <c r="M185" s="20">
        <v>-11.573638619006443</v>
      </c>
    </row>
    <row r="186" spans="1:13" ht="14.15" customHeight="1" x14ac:dyDescent="0.3">
      <c r="A186" s="69"/>
      <c r="B186" s="65">
        <v>20</v>
      </c>
      <c r="C186" s="66">
        <v>123618</v>
      </c>
      <c r="D186" s="67">
        <v>69.348314970311762</v>
      </c>
      <c r="E186" s="66">
        <v>834</v>
      </c>
      <c r="F186" s="16">
        <v>0.97972417357799024</v>
      </c>
      <c r="G186" s="20">
        <v>18.8445441540551</v>
      </c>
      <c r="H186" s="139">
        <v>2661</v>
      </c>
      <c r="I186" s="16">
        <v>3.1259544674952422</v>
      </c>
      <c r="J186" s="20">
        <v>-29.732189203054805</v>
      </c>
      <c r="K186" s="139">
        <v>3495</v>
      </c>
      <c r="L186" s="16">
        <v>4.1056786410732329</v>
      </c>
      <c r="M186" s="20">
        <v>-22.1377661309049</v>
      </c>
    </row>
    <row r="187" spans="1:13" s="22" customFormat="1" ht="14.15" customHeight="1" x14ac:dyDescent="0.3">
      <c r="A187" s="69"/>
      <c r="B187" s="10">
        <v>21</v>
      </c>
      <c r="C187" s="66">
        <v>129802</v>
      </c>
      <c r="D187" s="67">
        <v>67.12</v>
      </c>
      <c r="E187" s="66">
        <v>861</v>
      </c>
      <c r="F187" s="16">
        <v>0.99</v>
      </c>
      <c r="G187" s="20">
        <v>1</v>
      </c>
      <c r="H187" s="139">
        <v>2343</v>
      </c>
      <c r="I187" s="16">
        <v>2.7</v>
      </c>
      <c r="J187" s="20">
        <v>-14</v>
      </c>
      <c r="K187" s="139">
        <f t="shared" ref="K187:L188" si="23">H187+E187</f>
        <v>3204</v>
      </c>
      <c r="L187" s="16">
        <f t="shared" si="23"/>
        <v>3.6900000000000004</v>
      </c>
      <c r="M187" s="20">
        <v>-10</v>
      </c>
    </row>
    <row r="188" spans="1:13" s="22" customFormat="1" ht="14.15" customHeight="1" x14ac:dyDescent="0.3">
      <c r="A188" s="92"/>
      <c r="B188" s="46">
        <v>24</v>
      </c>
      <c r="C188" s="86">
        <v>135884</v>
      </c>
      <c r="D188" s="87">
        <v>64.760000000000005</v>
      </c>
      <c r="E188" s="146">
        <v>700</v>
      </c>
      <c r="F188" s="90">
        <v>0.8</v>
      </c>
      <c r="G188" s="49">
        <f>(F188/F187-1)*100</f>
        <v>-19.191919191919183</v>
      </c>
      <c r="H188" s="146">
        <v>2720</v>
      </c>
      <c r="I188" s="90">
        <v>3.1</v>
      </c>
      <c r="J188" s="49">
        <f>(I188/I187-1)*100</f>
        <v>14.814814814814813</v>
      </c>
      <c r="K188" s="146">
        <f t="shared" si="23"/>
        <v>3420</v>
      </c>
      <c r="L188" s="90">
        <f t="shared" si="23"/>
        <v>3.9000000000000004</v>
      </c>
      <c r="M188" s="49">
        <f>(L188/L187-1)*100</f>
        <v>5.6910569105691033</v>
      </c>
    </row>
    <row r="189" spans="1:13" ht="14.15" customHeight="1" x14ac:dyDescent="0.3">
      <c r="A189" s="105" t="s">
        <v>18</v>
      </c>
      <c r="B189" s="65">
        <v>13</v>
      </c>
      <c r="C189" s="66">
        <v>314809</v>
      </c>
      <c r="D189" s="67">
        <v>72.5</v>
      </c>
      <c r="E189" s="66">
        <v>3979</v>
      </c>
      <c r="F189" s="16">
        <v>1.7581067765980478</v>
      </c>
      <c r="G189" s="20"/>
      <c r="H189" s="139">
        <v>9595</v>
      </c>
      <c r="I189" s="16">
        <v>4.239516089836207</v>
      </c>
      <c r="J189" s="68"/>
      <c r="K189" s="139">
        <v>13574</v>
      </c>
      <c r="L189" s="16">
        <v>5.9976228664342557</v>
      </c>
      <c r="M189" s="20"/>
    </row>
    <row r="190" spans="1:13" x14ac:dyDescent="0.3">
      <c r="A190" s="106"/>
      <c r="B190" s="65">
        <v>16</v>
      </c>
      <c r="C190" s="66">
        <v>354175</v>
      </c>
      <c r="D190" s="67">
        <v>63.393237806169267</v>
      </c>
      <c r="E190" s="66">
        <v>2962</v>
      </c>
      <c r="F190" s="16">
        <v>1.3397440826461982</v>
      </c>
      <c r="G190" s="20">
        <v>-23.796205072446462</v>
      </c>
      <c r="H190" s="139">
        <v>15553</v>
      </c>
      <c r="I190" s="16">
        <v>7.0347872104646587</v>
      </c>
      <c r="J190" s="68">
        <v>65.933730675767904</v>
      </c>
      <c r="K190" s="139">
        <v>18515</v>
      </c>
      <c r="L190" s="16">
        <v>8.3745312931108575</v>
      </c>
      <c r="M190" s="20">
        <v>39.630841745301936</v>
      </c>
    </row>
    <row r="191" spans="1:13" x14ac:dyDescent="0.3">
      <c r="A191" s="106"/>
      <c r="B191" s="65">
        <v>19</v>
      </c>
      <c r="C191" s="66">
        <v>394134</v>
      </c>
      <c r="D191" s="67">
        <v>62.641132203768301</v>
      </c>
      <c r="E191" s="66">
        <v>2235</v>
      </c>
      <c r="F191" s="16">
        <v>0.91261366838028424</v>
      </c>
      <c r="G191" s="20">
        <v>-31.881492876032446</v>
      </c>
      <c r="H191" s="139">
        <v>14372</v>
      </c>
      <c r="I191" s="16">
        <v>5.8684937995353224</v>
      </c>
      <c r="J191" s="68">
        <v>-16.578943698459092</v>
      </c>
      <c r="K191" s="139">
        <v>16607</v>
      </c>
      <c r="L191" s="16">
        <v>6.7811074679156063</v>
      </c>
      <c r="M191" s="20">
        <v>-19.027020968995</v>
      </c>
    </row>
    <row r="192" spans="1:13" ht="17" customHeight="1" x14ac:dyDescent="0.3">
      <c r="A192" s="106"/>
      <c r="B192" s="65">
        <v>20</v>
      </c>
      <c r="C192" s="66">
        <v>403338</v>
      </c>
      <c r="D192" s="67">
        <v>65.256682980527501</v>
      </c>
      <c r="E192" s="66">
        <v>2628</v>
      </c>
      <c r="F192" s="16">
        <v>1.0055673534982494</v>
      </c>
      <c r="G192" s="20">
        <v>10.185436438064777</v>
      </c>
      <c r="H192" s="139">
        <v>10189</v>
      </c>
      <c r="I192" s="16">
        <v>3.898677992691653</v>
      </c>
      <c r="J192" s="20">
        <v>-33.565951914265334</v>
      </c>
      <c r="K192" s="139">
        <v>12817</v>
      </c>
      <c r="L192" s="16">
        <v>4.9042453461899029</v>
      </c>
      <c r="M192" s="20">
        <v>-27.677811192433698</v>
      </c>
    </row>
    <row r="193" spans="1:13" x14ac:dyDescent="0.3">
      <c r="A193" s="106"/>
      <c r="B193" s="10">
        <v>21</v>
      </c>
      <c r="C193" s="66">
        <v>426398</v>
      </c>
      <c r="D193" s="67">
        <v>63.04</v>
      </c>
      <c r="E193" s="66">
        <v>2397</v>
      </c>
      <c r="F193" s="16">
        <v>0.9</v>
      </c>
      <c r="G193" s="20">
        <v>-10</v>
      </c>
      <c r="H193" s="139">
        <v>8560</v>
      </c>
      <c r="I193" s="16">
        <v>3.2</v>
      </c>
      <c r="J193" s="20">
        <v>-18</v>
      </c>
      <c r="K193" s="139">
        <f t="shared" ref="K193:L194" si="24">H193+E193</f>
        <v>10957</v>
      </c>
      <c r="L193" s="16">
        <f t="shared" si="24"/>
        <v>4.1000000000000005</v>
      </c>
      <c r="M193" s="20">
        <v>-16</v>
      </c>
    </row>
    <row r="194" spans="1:13" s="22" customFormat="1" x14ac:dyDescent="0.3">
      <c r="A194" s="107"/>
      <c r="B194" s="46">
        <v>24</v>
      </c>
      <c r="C194" s="86">
        <v>439193</v>
      </c>
      <c r="D194" s="87">
        <v>59.99</v>
      </c>
      <c r="E194" s="144">
        <v>2005</v>
      </c>
      <c r="F194" s="90">
        <v>0.76</v>
      </c>
      <c r="G194" s="49">
        <f>(F194/F193-1)*100</f>
        <v>-15.555555555555555</v>
      </c>
      <c r="H194" s="146">
        <v>9523</v>
      </c>
      <c r="I194" s="90">
        <v>3.63</v>
      </c>
      <c r="J194" s="49">
        <f>(I194/I193-1)*100</f>
        <v>13.437499999999991</v>
      </c>
      <c r="K194" s="146">
        <f t="shared" si="24"/>
        <v>11528</v>
      </c>
      <c r="L194" s="90">
        <f t="shared" si="24"/>
        <v>4.3899999999999997</v>
      </c>
      <c r="M194" s="49">
        <f>(L194/L193-1)*100</f>
        <v>7.0731707317073012</v>
      </c>
    </row>
    <row r="196" spans="1:13" x14ac:dyDescent="0.3">
      <c r="A196" s="1" t="s">
        <v>38</v>
      </c>
    </row>
    <row r="197" spans="1:13" x14ac:dyDescent="0.3">
      <c r="A197" s="1" t="s">
        <v>39</v>
      </c>
    </row>
  </sheetData>
  <mergeCells count="40">
    <mergeCell ref="A171:A176"/>
    <mergeCell ref="A141:A146"/>
    <mergeCell ref="A13:M13"/>
    <mergeCell ref="A63:A68"/>
    <mergeCell ref="A15:A20"/>
    <mergeCell ref="A45:A50"/>
    <mergeCell ref="A57:A62"/>
    <mergeCell ref="A123:A127"/>
    <mergeCell ref="A27:A32"/>
    <mergeCell ref="A81:A87"/>
    <mergeCell ref="A69:A74"/>
    <mergeCell ref="A88:A93"/>
    <mergeCell ref="A33:A38"/>
    <mergeCell ref="A110:A114"/>
    <mergeCell ref="A21:A26"/>
    <mergeCell ref="A153:A158"/>
    <mergeCell ref="A189:A194"/>
    <mergeCell ref="A135:A140"/>
    <mergeCell ref="A6:A8"/>
    <mergeCell ref="A116:M116"/>
    <mergeCell ref="A39:A42"/>
    <mergeCell ref="A51:A56"/>
    <mergeCell ref="A117:A121"/>
    <mergeCell ref="A94:A99"/>
    <mergeCell ref="A100:A104"/>
    <mergeCell ref="A105:A109"/>
    <mergeCell ref="A75:A80"/>
    <mergeCell ref="A159:A164"/>
    <mergeCell ref="A177:A182"/>
    <mergeCell ref="A147:A152"/>
    <mergeCell ref="A165:A170"/>
    <mergeCell ref="A129:A134"/>
    <mergeCell ref="A1:M2"/>
    <mergeCell ref="A4:A5"/>
    <mergeCell ref="B4:B5"/>
    <mergeCell ref="C4:C5"/>
    <mergeCell ref="D4:D5"/>
    <mergeCell ref="E4:G4"/>
    <mergeCell ref="H4:J4"/>
    <mergeCell ref="K4:M4"/>
  </mergeCells>
  <pageMargins left="1" right="1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6CECC0-5957-4C98-9C3F-3C65E2AEEE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A3299E-9817-4C30-A852-2EAFF0A12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16AA39-9778-42B4-B951-55B10BA66B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E0121</vt:lpstr>
      <vt:lpstr>'E0121'!Print_Area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 Cohen</cp:lastModifiedBy>
  <cp:lastPrinted>2016-08-29T09:04:04Z</cp:lastPrinted>
  <dcterms:created xsi:type="dcterms:W3CDTF">2016-08-28T10:16:42Z</dcterms:created>
  <dcterms:modified xsi:type="dcterms:W3CDTF">2021-12-26T14:35:37Z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-2074080906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YaelBC@jdc.org</vt:lpwstr>
  </property>
  <property fmtid="{D5CDD505-2E9C-101B-9397-08002B2CF9AE}" pid="6" name="_AuthorEmailDisplayName">
    <vt:lpwstr>Yael Bachar Cohen</vt:lpwstr>
  </property>
  <property fmtid="{D5CDD505-2E9C-101B-9397-08002B2CF9AE}" pid="7" name="_ReviewingToolsShownOnce">
    <vt:lpwstr/>
  </property>
  <property fmtid="{D5CDD505-2E9C-101B-9397-08002B2CF9AE}" pid="8" name="ContentTypeId">
    <vt:lpwstr>0x01010016727FA3D749F6468EF7B6A2B88BF75A</vt:lpwstr>
  </property>
</Properties>
</file>