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99" documentId="13_ncr:1_{C972EE32-4EFD-4C17-8724-E89EB28A8BE9}" xr6:coauthVersionLast="45" xr6:coauthVersionMax="45" xr10:uidLastSave="{11128E69-1E5E-454C-BE71-1F39F4ED0BE6}"/>
  <bookViews>
    <workbookView xWindow="-110" yWindow="-110" windowWidth="19420" windowHeight="10420" xr2:uid="{00000000-000D-0000-FFFF-FFFF00000000}"/>
  </bookViews>
  <sheets>
    <sheet name="A0321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0" i="4" l="1"/>
  <c r="K75" i="4"/>
  <c r="I75" i="4"/>
  <c r="G75" i="4"/>
  <c r="D75" i="4"/>
  <c r="E75" i="4" s="1"/>
  <c r="C75" i="4"/>
  <c r="K74" i="4"/>
  <c r="I74" i="4"/>
  <c r="G74" i="4"/>
  <c r="D74" i="4"/>
  <c r="C74" i="4"/>
  <c r="K73" i="4"/>
  <c r="I73" i="4"/>
  <c r="G73" i="4"/>
  <c r="D73" i="4"/>
  <c r="E73" i="4" s="1"/>
  <c r="C73" i="4"/>
  <c r="K72" i="4"/>
  <c r="I72" i="4"/>
  <c r="G72" i="4"/>
  <c r="D72" i="4"/>
  <c r="C72" i="4"/>
  <c r="K71" i="4"/>
  <c r="I71" i="4"/>
  <c r="G71" i="4"/>
  <c r="D71" i="4"/>
  <c r="E71" i="4" s="1"/>
  <c r="C71" i="4"/>
  <c r="K70" i="4"/>
  <c r="I70" i="4"/>
  <c r="G70" i="4"/>
  <c r="D70" i="4"/>
  <c r="C70" i="4"/>
  <c r="K69" i="4"/>
  <c r="I69" i="4"/>
  <c r="G69" i="4"/>
  <c r="D69" i="4"/>
  <c r="E69" i="4" s="1"/>
  <c r="C69" i="4"/>
  <c r="K68" i="4"/>
  <c r="I68" i="4"/>
  <c r="G68" i="4"/>
  <c r="E68" i="4"/>
  <c r="D68" i="4"/>
  <c r="C68" i="4"/>
  <c r="K67" i="4"/>
  <c r="I67" i="4"/>
  <c r="G67" i="4"/>
  <c r="E67" i="4"/>
  <c r="D67" i="4"/>
  <c r="C67" i="4"/>
  <c r="K66" i="4"/>
  <c r="I66" i="4"/>
  <c r="G66" i="4"/>
  <c r="D66" i="4"/>
  <c r="C66" i="4"/>
  <c r="K65" i="4"/>
  <c r="I65" i="4"/>
  <c r="G65" i="4"/>
  <c r="D65" i="4"/>
  <c r="E65" i="4" s="1"/>
  <c r="C65" i="4"/>
  <c r="K64" i="4"/>
  <c r="I64" i="4"/>
  <c r="G64" i="4"/>
  <c r="D64" i="4"/>
  <c r="E64" i="4" s="1"/>
  <c r="C64" i="4"/>
  <c r="K63" i="4"/>
  <c r="I63" i="4"/>
  <c r="G63" i="4"/>
  <c r="D63" i="4"/>
  <c r="C63" i="4"/>
  <c r="K62" i="4"/>
  <c r="I62" i="4"/>
  <c r="G62" i="4"/>
  <c r="D62" i="4"/>
  <c r="C62" i="4"/>
  <c r="K61" i="4"/>
  <c r="I61" i="4"/>
  <c r="G61" i="4"/>
  <c r="D61" i="4"/>
  <c r="E61" i="4" s="1"/>
  <c r="C61" i="4"/>
  <c r="K60" i="4"/>
  <c r="I60" i="4"/>
  <c r="G60" i="4"/>
  <c r="D60" i="4"/>
  <c r="E60" i="4" s="1"/>
  <c r="C60" i="4"/>
  <c r="K59" i="4"/>
  <c r="I59" i="4"/>
  <c r="G59" i="4"/>
  <c r="D59" i="4"/>
  <c r="C59" i="4"/>
  <c r="K58" i="4"/>
  <c r="I58" i="4"/>
  <c r="G58" i="4"/>
  <c r="E58" i="4"/>
  <c r="D58" i="4"/>
  <c r="C58" i="4"/>
  <c r="K57" i="4"/>
  <c r="I57" i="4"/>
  <c r="G57" i="4"/>
  <c r="E57" i="4"/>
  <c r="D57" i="4"/>
  <c r="C57" i="4"/>
  <c r="K56" i="4"/>
  <c r="I56" i="4"/>
  <c r="G56" i="4"/>
  <c r="D56" i="4"/>
  <c r="E56" i="4" s="1"/>
  <c r="C56" i="4"/>
  <c r="D55" i="4"/>
  <c r="E70" i="4" s="1"/>
  <c r="K52" i="4"/>
  <c r="I52" i="4"/>
  <c r="G52" i="4"/>
  <c r="D52" i="4"/>
  <c r="C52" i="4"/>
  <c r="K51" i="4"/>
  <c r="I51" i="4"/>
  <c r="G51" i="4"/>
  <c r="D51" i="4"/>
  <c r="C51" i="4"/>
  <c r="K50" i="4"/>
  <c r="I50" i="4"/>
  <c r="G50" i="4"/>
  <c r="D50" i="4"/>
  <c r="C50" i="4"/>
  <c r="K49" i="4"/>
  <c r="I49" i="4"/>
  <c r="G49" i="4"/>
  <c r="D49" i="4"/>
  <c r="C49" i="4"/>
  <c r="K48" i="4"/>
  <c r="I48" i="4"/>
  <c r="G48" i="4"/>
  <c r="D48" i="4"/>
  <c r="C48" i="4"/>
  <c r="K47" i="4"/>
  <c r="I47" i="4"/>
  <c r="G47" i="4"/>
  <c r="D47" i="4"/>
  <c r="C47" i="4"/>
  <c r="K46" i="4"/>
  <c r="I46" i="4"/>
  <c r="G46" i="4"/>
  <c r="D46" i="4"/>
  <c r="E46" i="4" s="1"/>
  <c r="C46" i="4"/>
  <c r="K45" i="4"/>
  <c r="I45" i="4"/>
  <c r="G45" i="4"/>
  <c r="D45" i="4"/>
  <c r="C45" i="4"/>
  <c r="K44" i="4"/>
  <c r="I44" i="4"/>
  <c r="G44" i="4"/>
  <c r="D44" i="4"/>
  <c r="C44" i="4"/>
  <c r="K43" i="4"/>
  <c r="I43" i="4"/>
  <c r="G43" i="4"/>
  <c r="D43" i="4"/>
  <c r="C43" i="4"/>
  <c r="K42" i="4"/>
  <c r="I42" i="4"/>
  <c r="G42" i="4"/>
  <c r="D42" i="4"/>
  <c r="E42" i="4" s="1"/>
  <c r="C42" i="4"/>
  <c r="K41" i="4"/>
  <c r="I41" i="4"/>
  <c r="G41" i="4"/>
  <c r="D41" i="4"/>
  <c r="C41" i="4"/>
  <c r="K40" i="4"/>
  <c r="I40" i="4"/>
  <c r="G40" i="4"/>
  <c r="D40" i="4"/>
  <c r="C40" i="4"/>
  <c r="K39" i="4"/>
  <c r="I39" i="4"/>
  <c r="G39" i="4"/>
  <c r="D39" i="4"/>
  <c r="C39" i="4"/>
  <c r="K38" i="4"/>
  <c r="I38" i="4"/>
  <c r="G38" i="4"/>
  <c r="D38" i="4"/>
  <c r="E38" i="4" s="1"/>
  <c r="C38" i="4"/>
  <c r="K37" i="4"/>
  <c r="I37" i="4"/>
  <c r="G37" i="4"/>
  <c r="D37" i="4"/>
  <c r="E37" i="4" s="1"/>
  <c r="C37" i="4"/>
  <c r="K36" i="4"/>
  <c r="I36" i="4"/>
  <c r="G36" i="4"/>
  <c r="D36" i="4"/>
  <c r="C36" i="4"/>
  <c r="K35" i="4"/>
  <c r="I35" i="4"/>
  <c r="G35" i="4"/>
  <c r="D35" i="4"/>
  <c r="C35" i="4"/>
  <c r="K34" i="4"/>
  <c r="I34" i="4"/>
  <c r="G34" i="4"/>
  <c r="D34" i="4"/>
  <c r="E34" i="4" s="1"/>
  <c r="C34" i="4"/>
  <c r="K33" i="4"/>
  <c r="I33" i="4"/>
  <c r="G33" i="4"/>
  <c r="D33" i="4"/>
  <c r="E33" i="4" s="1"/>
  <c r="C33" i="4"/>
  <c r="D32" i="4"/>
  <c r="K29" i="4"/>
  <c r="I29" i="4"/>
  <c r="G29" i="4"/>
  <c r="D29" i="4"/>
  <c r="C29" i="4"/>
  <c r="K28" i="4"/>
  <c r="I28" i="4"/>
  <c r="G28" i="4"/>
  <c r="D28" i="4"/>
  <c r="C28" i="4"/>
  <c r="K27" i="4"/>
  <c r="I27" i="4"/>
  <c r="G27" i="4"/>
  <c r="D27" i="4"/>
  <c r="C27" i="4"/>
  <c r="K26" i="4"/>
  <c r="I26" i="4"/>
  <c r="G26" i="4"/>
  <c r="D26" i="4"/>
  <c r="E26" i="4" s="1"/>
  <c r="C26" i="4"/>
  <c r="K25" i="4"/>
  <c r="I25" i="4"/>
  <c r="G25" i="4"/>
  <c r="D25" i="4"/>
  <c r="C25" i="4"/>
  <c r="K24" i="4"/>
  <c r="I24" i="4"/>
  <c r="G24" i="4"/>
  <c r="D24" i="4"/>
  <c r="C24" i="4"/>
  <c r="K23" i="4"/>
  <c r="I23" i="4"/>
  <c r="G23" i="4"/>
  <c r="D23" i="4"/>
  <c r="C23" i="4"/>
  <c r="K22" i="4"/>
  <c r="I22" i="4"/>
  <c r="G22" i="4"/>
  <c r="D22" i="4"/>
  <c r="C22" i="4"/>
  <c r="K21" i="4"/>
  <c r="I21" i="4"/>
  <c r="G21" i="4"/>
  <c r="D21" i="4"/>
  <c r="C21" i="4"/>
  <c r="K20" i="4"/>
  <c r="I20" i="4"/>
  <c r="G20" i="4"/>
  <c r="D20" i="4"/>
  <c r="C20" i="4"/>
  <c r="K19" i="4"/>
  <c r="I19" i="4"/>
  <c r="G19" i="4"/>
  <c r="D19" i="4"/>
  <c r="C19" i="4"/>
  <c r="K18" i="4"/>
  <c r="I18" i="4"/>
  <c r="G18" i="4"/>
  <c r="D18" i="4"/>
  <c r="E18" i="4" s="1"/>
  <c r="C18" i="4"/>
  <c r="K17" i="4"/>
  <c r="I17" i="4"/>
  <c r="G17" i="4"/>
  <c r="D17" i="4"/>
  <c r="C17" i="4"/>
  <c r="K16" i="4"/>
  <c r="I16" i="4"/>
  <c r="G16" i="4"/>
  <c r="D16" i="4"/>
  <c r="C16" i="4"/>
  <c r="K15" i="4"/>
  <c r="I15" i="4"/>
  <c r="G15" i="4"/>
  <c r="D15" i="4"/>
  <c r="C15" i="4"/>
  <c r="K14" i="4"/>
  <c r="I14" i="4"/>
  <c r="G14" i="4"/>
  <c r="D14" i="4"/>
  <c r="C14" i="4"/>
  <c r="K13" i="4"/>
  <c r="I13" i="4"/>
  <c r="G13" i="4"/>
  <c r="D13" i="4"/>
  <c r="E13" i="4" s="1"/>
  <c r="C13" i="4"/>
  <c r="K12" i="4"/>
  <c r="I12" i="4"/>
  <c r="G12" i="4"/>
  <c r="D12" i="4"/>
  <c r="C12" i="4"/>
  <c r="K11" i="4"/>
  <c r="I11" i="4"/>
  <c r="G11" i="4"/>
  <c r="D11" i="4"/>
  <c r="C11" i="4"/>
  <c r="K10" i="4"/>
  <c r="I10" i="4"/>
  <c r="G10" i="4"/>
  <c r="E10" i="4"/>
  <c r="C10" i="4"/>
  <c r="D9" i="4"/>
  <c r="E14" i="4" s="1"/>
  <c r="E63" i="4" l="1"/>
  <c r="E72" i="4"/>
  <c r="E45" i="4"/>
  <c r="E41" i="4"/>
  <c r="E19" i="4"/>
  <c r="E16" i="4"/>
  <c r="E40" i="4"/>
  <c r="E52" i="4"/>
  <c r="E24" i="4"/>
  <c r="E27" i="4"/>
  <c r="E43" i="4"/>
  <c r="E49" i="4"/>
  <c r="E59" i="4"/>
  <c r="E22" i="4"/>
  <c r="E47" i="4"/>
  <c r="E21" i="4"/>
  <c r="E12" i="4"/>
  <c r="E15" i="4"/>
  <c r="E36" i="4"/>
  <c r="E39" i="4"/>
  <c r="E51" i="4"/>
  <c r="E29" i="4"/>
  <c r="E17" i="4"/>
  <c r="E20" i="4"/>
  <c r="E23" i="4"/>
  <c r="E48" i="4"/>
  <c r="E35" i="4"/>
  <c r="E11" i="4"/>
  <c r="E25" i="4"/>
  <c r="E28" i="4"/>
  <c r="E44" i="4"/>
  <c r="E50" i="4"/>
  <c r="E74" i="4"/>
  <c r="E62" i="4"/>
  <c r="E66" i="4"/>
</calcChain>
</file>

<file path=xl/sharedStrings.xml><?xml version="1.0" encoding="utf-8"?>
<sst xmlns="http://schemas.openxmlformats.org/spreadsheetml/2006/main" count="82" uniqueCount="34">
  <si>
    <t>גיל</t>
  </si>
  <si>
    <t>קבוצת אוכלוסייה</t>
  </si>
  <si>
    <t>מזה: יהודים ואחרים</t>
  </si>
  <si>
    <t>ערבים</t>
  </si>
  <si>
    <t>%</t>
  </si>
  <si>
    <t>חרדים</t>
  </si>
  <si>
    <t>4-0</t>
  </si>
  <si>
    <t>9-5</t>
  </si>
  <si>
    <t>14-10</t>
  </si>
  <si>
    <t>19-15</t>
  </si>
  <si>
    <t>24-20</t>
  </si>
  <si>
    <t>29-25</t>
  </si>
  <si>
    <t>34-30</t>
  </si>
  <si>
    <t>39-35</t>
  </si>
  <si>
    <t>44-40</t>
  </si>
  <si>
    <t>49-45</t>
  </si>
  <si>
    <t>54-50</t>
  </si>
  <si>
    <t>59-55</t>
  </si>
  <si>
    <t>64-60</t>
  </si>
  <si>
    <t>69-65</t>
  </si>
  <si>
    <t>74-70</t>
  </si>
  <si>
    <t>79-75</t>
  </si>
  <si>
    <t>גברים</t>
  </si>
  <si>
    <t>מקור: הלשכה המרכזית לסטטיסטיקה</t>
  </si>
  <si>
    <t>נשים</t>
  </si>
  <si>
    <t>סך הכול</t>
  </si>
  <si>
    <t>סך הכול ישראל</t>
  </si>
  <si>
    <t>84-80</t>
  </si>
  <si>
    <t>89-85</t>
  </si>
  <si>
    <t>94-90</t>
  </si>
  <si>
    <t>+95</t>
  </si>
  <si>
    <t>1 על פי תחזית אוכלוסייה של הלמ"ס, 2016</t>
  </si>
  <si>
    <r>
      <t>לוח א/3 אוכלוסייה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>, לפי קבוצת אוכלוסייה, גיל ומגדר, 2021</t>
    </r>
  </si>
  <si>
    <t>יהודים לא חרדים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</si>
</sst>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?,???,???"/>
    <numFmt numFmtId="165" formatCode="?0.0"/>
    <numFmt numFmtId="166" formatCode="???"/>
  </numFmts>
  <fonts count="23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0"/>
      <color indexed="8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8"/>
      <color theme="1"/>
      <name val="Arial"/>
      <family val="2"/>
      <charset val="177"/>
      <scheme val="minor"/>
    </font>
    <font>
      <b/>
      <vertAlign val="superscript"/>
      <sz val="11"/>
      <color theme="1"/>
      <name val="Arial"/>
      <family val="2"/>
      <scheme val="minor"/>
    </font>
    <font>
      <sz val="7"/>
      <color theme="1"/>
      <name val="Arial"/>
      <family val="2"/>
      <charset val="177"/>
      <scheme val="minor"/>
    </font>
    <font>
      <b/>
      <sz val="10"/>
      <name val="Albany AMT"/>
      <family val="2"/>
    </font>
    <font>
      <sz val="10"/>
      <name val="Albany AMT"/>
      <charset val="177"/>
    </font>
    <font>
      <sz val="11"/>
      <color rgb="FFFF0000"/>
      <name val="Arial"/>
      <family val="2"/>
      <charset val="177"/>
      <scheme val="minor"/>
    </font>
    <font>
      <sz val="9"/>
      <name val="Arial"/>
      <family val="2"/>
      <scheme val="minor"/>
    </font>
    <font>
      <sz val="9"/>
      <color rgb="FFFF000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b/>
      <sz val="10"/>
      <name val="Albany AMT"/>
      <family val="2"/>
      <charset val="177"/>
    </font>
    <font>
      <sz val="9"/>
      <name val="Arial"/>
      <family val="2"/>
      <charset val="177"/>
    </font>
    <font>
      <b/>
      <sz val="10"/>
      <color indexed="8"/>
      <name val="Arial"/>
      <family val="2"/>
      <scheme val="minor"/>
    </font>
    <font>
      <b/>
      <sz val="9"/>
      <color indexed="8"/>
      <name val="Arial"/>
      <family val="2"/>
      <scheme val="minor"/>
    </font>
    <font>
      <b/>
      <sz val="9"/>
      <name val="Arial"/>
      <family val="2"/>
      <scheme val="minor"/>
    </font>
    <font>
      <sz val="9"/>
      <color indexed="8"/>
      <name val="Arial"/>
      <family val="2"/>
      <scheme val="minor"/>
    </font>
    <font>
      <sz val="10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thin">
        <color auto="1"/>
      </top>
      <bottom/>
      <diagonal/>
    </border>
    <border>
      <left style="thin">
        <color theme="0" tint="-0.499984740745262"/>
      </left>
      <right/>
      <top style="thin">
        <color auto="1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auto="1"/>
      </top>
      <bottom/>
      <diagonal/>
    </border>
    <border>
      <left style="dotted">
        <color theme="0" tint="-0.499984740745262"/>
      </left>
      <right/>
      <top style="thin">
        <color auto="1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2" fillId="2" borderId="3" xfId="0" applyFont="1" applyFill="1" applyBorder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horizontal="center" vertical="center" wrapText="1"/>
    </xf>
    <xf numFmtId="49" fontId="2" fillId="2" borderId="19" xfId="0" applyNumberFormat="1" applyFont="1" applyFill="1" applyBorder="1" applyAlignment="1">
      <alignment horizontal="center" vertical="center" wrapText="1"/>
    </xf>
    <xf numFmtId="164" fontId="3" fillId="2" borderId="20" xfId="0" applyNumberFormat="1" applyFont="1" applyFill="1" applyBorder="1" applyAlignment="1">
      <alignment horizontal="center" vertical="center" wrapText="1"/>
    </xf>
    <xf numFmtId="165" fontId="3" fillId="2" borderId="21" xfId="0" applyNumberFormat="1" applyFont="1" applyFill="1" applyBorder="1" applyAlignment="1">
      <alignment horizontal="center" vertical="center" wrapText="1"/>
    </xf>
    <xf numFmtId="166" fontId="4" fillId="2" borderId="23" xfId="0" applyNumberFormat="1" applyFont="1" applyFill="1" applyBorder="1" applyAlignment="1">
      <alignment horizontal="center" vertical="center" wrapText="1"/>
    </xf>
    <xf numFmtId="164" fontId="3" fillId="2" borderId="6" xfId="0" applyNumberFormat="1" applyFont="1" applyFill="1" applyBorder="1" applyAlignment="1">
      <alignment horizontal="center" vertical="center" wrapText="1"/>
    </xf>
    <xf numFmtId="165" fontId="3" fillId="2" borderId="23" xfId="0" applyNumberFormat="1" applyFont="1" applyFill="1" applyBorder="1" applyAlignment="1">
      <alignment horizontal="center" vertical="center" wrapText="1"/>
    </xf>
    <xf numFmtId="49" fontId="2" fillId="2" borderId="9" xfId="0" applyNumberFormat="1" applyFont="1" applyFill="1" applyBorder="1" applyAlignment="1">
      <alignment horizontal="center" vertical="center" wrapText="1"/>
    </xf>
    <xf numFmtId="164" fontId="3" fillId="2" borderId="8" xfId="0" applyNumberFormat="1" applyFont="1" applyFill="1" applyBorder="1" applyAlignment="1">
      <alignment horizontal="center" vertical="center" wrapText="1"/>
    </xf>
    <xf numFmtId="165" fontId="3" fillId="2" borderId="25" xfId="0" applyNumberFormat="1" applyFont="1" applyFill="1" applyBorder="1" applyAlignment="1">
      <alignment horizontal="center" vertical="center" wrapText="1"/>
    </xf>
    <xf numFmtId="165" fontId="3" fillId="2" borderId="12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Alignment="1">
      <alignment vertical="top"/>
    </xf>
    <xf numFmtId="49" fontId="0" fillId="0" borderId="0" xfId="0" applyNumberFormat="1"/>
    <xf numFmtId="0" fontId="4" fillId="2" borderId="0" xfId="0" applyFont="1" applyFill="1" applyAlignment="1">
      <alignment horizontal="center" vertical="center" wrapText="1"/>
    </xf>
    <xf numFmtId="49" fontId="7" fillId="0" borderId="0" xfId="0" applyNumberFormat="1" applyFont="1" applyAlignment="1">
      <alignment readingOrder="2"/>
    </xf>
    <xf numFmtId="49" fontId="3" fillId="2" borderId="0" xfId="0" applyNumberFormat="1" applyFont="1" applyFill="1" applyAlignment="1">
      <alignment horizontal="center" vertical="center" wrapText="1"/>
    </xf>
    <xf numFmtId="49" fontId="3" fillId="2" borderId="10" xfId="0" applyNumberFormat="1" applyFont="1" applyFill="1" applyBorder="1" applyAlignment="1">
      <alignment horizontal="center" vertical="center" wrapText="1"/>
    </xf>
    <xf numFmtId="49" fontId="4" fillId="2" borderId="0" xfId="0" applyNumberFormat="1" applyFont="1" applyFill="1" applyAlignment="1">
      <alignment horizontal="center" vertical="center" wrapText="1"/>
    </xf>
    <xf numFmtId="3" fontId="4" fillId="2" borderId="0" xfId="0" applyNumberFormat="1" applyFont="1" applyFill="1" applyAlignment="1">
      <alignment horizontal="center" vertical="center" wrapText="1"/>
    </xf>
    <xf numFmtId="3" fontId="3" fillId="2" borderId="0" xfId="0" applyNumberFormat="1" applyFont="1" applyFill="1" applyAlignment="1">
      <alignment horizontal="center" vertical="center" wrapText="1"/>
    </xf>
    <xf numFmtId="3" fontId="9" fillId="0" borderId="0" xfId="0" applyNumberFormat="1" applyFont="1" applyAlignment="1">
      <alignment horizontal="left" wrapText="1"/>
    </xf>
    <xf numFmtId="3" fontId="0" fillId="0" borderId="0" xfId="0" applyNumberFormat="1"/>
    <xf numFmtId="164" fontId="4" fillId="2" borderId="0" xfId="0" applyNumberFormat="1" applyFont="1" applyFill="1" applyAlignment="1">
      <alignment horizontal="center" vertical="center" wrapText="1"/>
    </xf>
    <xf numFmtId="164" fontId="3" fillId="2" borderId="0" xfId="0" applyNumberFormat="1" applyFont="1" applyFill="1" applyAlignment="1">
      <alignment horizontal="center" vertical="center" wrapText="1"/>
    </xf>
    <xf numFmtId="164" fontId="3" fillId="2" borderId="0" xfId="0" applyNumberFormat="1" applyFont="1" applyFill="1" applyAlignment="1">
      <alignment vertical="center" wrapText="1"/>
    </xf>
    <xf numFmtId="164" fontId="0" fillId="0" borderId="0" xfId="0" applyNumberFormat="1"/>
    <xf numFmtId="4" fontId="0" fillId="0" borderId="0" xfId="0" applyNumberFormat="1"/>
    <xf numFmtId="0" fontId="2" fillId="2" borderId="0" xfId="0" applyFont="1" applyFill="1" applyAlignment="1">
      <alignment horizontal="center" vertical="center" wrapText="1"/>
    </xf>
    <xf numFmtId="3" fontId="11" fillId="0" borderId="28" xfId="0" applyNumberFormat="1" applyFont="1" applyBorder="1" applyAlignment="1">
      <alignment horizontal="center" wrapText="1"/>
    </xf>
    <xf numFmtId="164" fontId="3" fillId="2" borderId="27" xfId="0" applyNumberFormat="1" applyFont="1" applyFill="1" applyBorder="1" applyAlignment="1">
      <alignment horizontal="center" vertical="center" wrapText="1"/>
    </xf>
    <xf numFmtId="0" fontId="10" fillId="0" borderId="0" xfId="0" applyFont="1"/>
    <xf numFmtId="164" fontId="12" fillId="2" borderId="20" xfId="0" applyNumberFormat="1" applyFont="1" applyFill="1" applyBorder="1" applyAlignment="1">
      <alignment horizontal="center" vertical="center" wrapText="1"/>
    </xf>
    <xf numFmtId="164" fontId="12" fillId="2" borderId="8" xfId="0" applyNumberFormat="1" applyFont="1" applyFill="1" applyBorder="1" applyAlignment="1">
      <alignment horizontal="center" vertical="center" wrapText="1"/>
    </xf>
    <xf numFmtId="49" fontId="10" fillId="0" borderId="0" xfId="0" applyNumberFormat="1" applyFont="1"/>
    <xf numFmtId="164" fontId="13" fillId="2" borderId="6" xfId="0" applyNumberFormat="1" applyFont="1" applyFill="1" applyBorder="1" applyAlignment="1">
      <alignment horizontal="center" vertical="center" wrapText="1"/>
    </xf>
    <xf numFmtId="164" fontId="14" fillId="2" borderId="6" xfId="0" applyNumberFormat="1" applyFont="1" applyFill="1" applyBorder="1" applyAlignment="1">
      <alignment horizontal="center" vertical="center" wrapText="1"/>
    </xf>
    <xf numFmtId="164" fontId="14" fillId="2" borderId="11" xfId="0" applyNumberFormat="1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165" fontId="3" fillId="2" borderId="22" xfId="0" applyNumberFormat="1" applyFont="1" applyFill="1" applyBorder="1" applyAlignment="1">
      <alignment horizontal="center" vertical="center" wrapText="1"/>
    </xf>
    <xf numFmtId="164" fontId="4" fillId="2" borderId="6" xfId="0" applyNumberFormat="1" applyFont="1" applyFill="1" applyBorder="1" applyAlignment="1">
      <alignment horizontal="center" vertical="center" wrapText="1"/>
    </xf>
    <xf numFmtId="165" fontId="3" fillId="2" borderId="26" xfId="0" applyNumberFormat="1" applyFont="1" applyFill="1" applyBorder="1" applyAlignment="1">
      <alignment horizontal="center" vertical="center" wrapText="1"/>
    </xf>
    <xf numFmtId="166" fontId="4" fillId="2" borderId="24" xfId="0" applyNumberFormat="1" applyFont="1" applyFill="1" applyBorder="1" applyAlignment="1">
      <alignment horizontal="center" vertical="center" wrapText="1"/>
    </xf>
    <xf numFmtId="165" fontId="3" fillId="2" borderId="24" xfId="0" applyNumberFormat="1" applyFont="1" applyFill="1" applyBorder="1" applyAlignment="1">
      <alignment horizontal="center" vertical="center" wrapText="1"/>
    </xf>
    <xf numFmtId="164" fontId="3" fillId="2" borderId="11" xfId="0" applyNumberFormat="1" applyFont="1" applyFill="1" applyBorder="1" applyAlignment="1">
      <alignment horizontal="center" vertical="center" wrapText="1"/>
    </xf>
    <xf numFmtId="165" fontId="3" fillId="2" borderId="18" xfId="0" applyNumberFormat="1" applyFont="1" applyFill="1" applyBorder="1" applyAlignment="1">
      <alignment horizontal="center" vertical="center" wrapText="1"/>
    </xf>
    <xf numFmtId="165" fontId="3" fillId="2" borderId="0" xfId="0" applyNumberFormat="1" applyFont="1" applyFill="1" applyAlignment="1">
      <alignment horizontal="center" vertical="center" wrapText="1"/>
    </xf>
    <xf numFmtId="0" fontId="15" fillId="2" borderId="13" xfId="0" applyFont="1" applyFill="1" applyBorder="1" applyAlignment="1">
      <alignment horizontal="center" vertical="center" wrapText="1"/>
    </xf>
    <xf numFmtId="164" fontId="17" fillId="2" borderId="6" xfId="0" applyNumberFormat="1" applyFont="1" applyFill="1" applyBorder="1" applyAlignment="1">
      <alignment horizontal="center" vertical="center" wrapText="1"/>
    </xf>
    <xf numFmtId="164" fontId="17" fillId="2" borderId="11" xfId="0" applyNumberFormat="1" applyFont="1" applyFill="1" applyBorder="1" applyAlignment="1">
      <alignment horizontal="center" vertical="center" wrapText="1"/>
    </xf>
    <xf numFmtId="0" fontId="15" fillId="2" borderId="15" xfId="0" applyFont="1" applyFill="1" applyBorder="1" applyAlignment="1">
      <alignment horizontal="center" vertical="center" wrapText="1"/>
    </xf>
    <xf numFmtId="0" fontId="19" fillId="2" borderId="0" xfId="0" applyFont="1" applyFill="1" applyAlignment="1">
      <alignment horizontal="center" vertical="center" wrapText="1"/>
    </xf>
    <xf numFmtId="49" fontId="19" fillId="2" borderId="0" xfId="0" applyNumberFormat="1" applyFont="1" applyFill="1" applyAlignment="1">
      <alignment horizontal="center" vertical="center" wrapText="1"/>
    </xf>
    <xf numFmtId="166" fontId="19" fillId="2" borderId="23" xfId="0" applyNumberFormat="1" applyFont="1" applyFill="1" applyBorder="1" applyAlignment="1">
      <alignment horizontal="center" vertical="center" wrapText="1"/>
    </xf>
    <xf numFmtId="164" fontId="19" fillId="2" borderId="6" xfId="0" applyNumberFormat="1" applyFont="1" applyFill="1" applyBorder="1" applyAlignment="1">
      <alignment horizontal="center" vertical="center" wrapText="1"/>
    </xf>
    <xf numFmtId="164" fontId="20" fillId="2" borderId="6" xfId="0" applyNumberFormat="1" applyFont="1" applyFill="1" applyBorder="1" applyAlignment="1">
      <alignment horizontal="center" vertical="center" wrapText="1"/>
    </xf>
    <xf numFmtId="166" fontId="20" fillId="2" borderId="24" xfId="0" applyNumberFormat="1" applyFont="1" applyFill="1" applyBorder="1" applyAlignment="1">
      <alignment horizontal="center" vertical="center" wrapText="1"/>
    </xf>
    <xf numFmtId="49" fontId="21" fillId="2" borderId="0" xfId="0" applyNumberFormat="1" applyFont="1" applyFill="1" applyAlignment="1">
      <alignment horizontal="center" vertical="center" wrapText="1"/>
    </xf>
    <xf numFmtId="164" fontId="21" fillId="2" borderId="6" xfId="0" applyNumberFormat="1" applyFont="1" applyFill="1" applyBorder="1" applyAlignment="1">
      <alignment horizontal="center" vertical="center" wrapText="1"/>
    </xf>
    <xf numFmtId="165" fontId="21" fillId="2" borderId="23" xfId="0" applyNumberFormat="1" applyFont="1" applyFill="1" applyBorder="1" applyAlignment="1">
      <alignment horizontal="center" vertical="center" wrapText="1"/>
    </xf>
    <xf numFmtId="164" fontId="11" fillId="2" borderId="6" xfId="0" applyNumberFormat="1" applyFont="1" applyFill="1" applyBorder="1" applyAlignment="1">
      <alignment horizontal="center" vertical="center" wrapText="1"/>
    </xf>
    <xf numFmtId="165" fontId="11" fillId="2" borderId="24" xfId="0" applyNumberFormat="1" applyFont="1" applyFill="1" applyBorder="1" applyAlignment="1">
      <alignment horizontal="center" vertical="center" wrapText="1"/>
    </xf>
    <xf numFmtId="3" fontId="22" fillId="0" borderId="0" xfId="0" applyNumberFormat="1" applyFont="1" applyAlignment="1">
      <alignment horizontal="left" wrapText="1"/>
    </xf>
    <xf numFmtId="3" fontId="19" fillId="2" borderId="0" xfId="0" applyNumberFormat="1" applyFont="1" applyFill="1" applyAlignment="1">
      <alignment horizontal="center" vertical="center" wrapText="1"/>
    </xf>
    <xf numFmtId="164" fontId="19" fillId="2" borderId="0" xfId="0" applyNumberFormat="1" applyFont="1" applyFill="1" applyAlignment="1">
      <alignment horizontal="center" vertical="center" wrapText="1"/>
    </xf>
    <xf numFmtId="3" fontId="20" fillId="0" borderId="29" xfId="0" applyNumberFormat="1" applyFont="1" applyBorder="1" applyAlignment="1">
      <alignment horizontal="left" wrapText="1"/>
    </xf>
    <xf numFmtId="3" fontId="16" fillId="0" borderId="29" xfId="0" applyNumberFormat="1" applyFont="1" applyBorder="1" applyAlignment="1">
      <alignment horizontal="left" wrapText="1"/>
    </xf>
    <xf numFmtId="3" fontId="8" fillId="0" borderId="29" xfId="0" applyNumberFormat="1" applyFont="1" applyBorder="1" applyAlignment="1">
      <alignment horizontal="left" wrapText="1"/>
    </xf>
    <xf numFmtId="49" fontId="18" fillId="2" borderId="0" xfId="0" applyNumberFormat="1" applyFont="1" applyFill="1" applyBorder="1" applyAlignment="1">
      <alignment horizontal="right" vertical="center" wrapText="1" indent="2"/>
    </xf>
    <xf numFmtId="49" fontId="2" fillId="2" borderId="0" xfId="0" applyNumberFormat="1" applyFont="1" applyFill="1" applyBorder="1" applyAlignment="1">
      <alignment horizontal="right" vertical="center" wrapText="1" indent="2"/>
    </xf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 indent="2"/>
    </xf>
    <xf numFmtId="0" fontId="2" fillId="2" borderId="9" xfId="0" applyFont="1" applyFill="1" applyBorder="1" applyAlignment="1">
      <alignment horizontal="right" vertical="center" wrapText="1" indent="2"/>
    </xf>
    <xf numFmtId="0" fontId="15" fillId="2" borderId="8" xfId="0" applyFont="1" applyFill="1" applyBorder="1" applyAlignment="1">
      <alignment horizontal="center" vertical="center" wrapText="1"/>
    </xf>
    <xf numFmtId="0" fontId="15" fillId="2" borderId="1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17E4A1-8779-4C5D-A77E-794E37489855}">
  <dimension ref="A2:M170"/>
  <sheetViews>
    <sheetView showGridLines="0" rightToLeft="1" tabSelected="1" topLeftCell="A11" workbookViewId="0">
      <selection activeCell="L14" sqref="L14"/>
    </sheetView>
  </sheetViews>
  <sheetFormatPr defaultRowHeight="14"/>
  <cols>
    <col min="1" max="1" width="7.33203125" customWidth="1"/>
    <col min="2" max="2" width="9.58203125" customWidth="1"/>
    <col min="3" max="3" width="4.08203125" customWidth="1"/>
    <col min="4" max="4" width="9.08203125" customWidth="1"/>
    <col min="5" max="5" width="4.08203125" customWidth="1"/>
    <col min="6" max="6" width="9.08203125" style="34" customWidth="1"/>
    <col min="7" max="7" width="4.08203125" customWidth="1"/>
    <col min="8" max="8" width="9.08203125" style="34" customWidth="1"/>
    <col min="9" max="9" width="4.08203125" customWidth="1"/>
    <col min="10" max="10" width="8.33203125" style="34" customWidth="1"/>
    <col min="11" max="11" width="4.08203125" customWidth="1"/>
    <col min="12" max="12" width="10.33203125" bestFit="1" customWidth="1"/>
  </cols>
  <sheetData>
    <row r="2" spans="1:13" ht="16">
      <c r="A2" s="78" t="s">
        <v>32</v>
      </c>
      <c r="B2" s="78"/>
      <c r="C2" s="78"/>
      <c r="D2" s="78"/>
      <c r="E2" s="78"/>
      <c r="F2" s="78"/>
      <c r="G2" s="78"/>
      <c r="H2" s="78"/>
      <c r="I2" s="78"/>
      <c r="J2" s="78"/>
      <c r="K2" s="78"/>
    </row>
    <row r="3" spans="1:13" ht="12" customHeight="1" thickBot="1"/>
    <row r="4" spans="1:13" ht="15" customHeight="1">
      <c r="A4" s="79" t="s">
        <v>0</v>
      </c>
      <c r="B4" s="82" t="s">
        <v>26</v>
      </c>
      <c r="C4" s="1"/>
      <c r="D4" s="85" t="s">
        <v>1</v>
      </c>
      <c r="E4" s="86"/>
      <c r="F4" s="86"/>
      <c r="G4" s="86"/>
      <c r="H4" s="86"/>
      <c r="I4" s="86"/>
      <c r="J4" s="86"/>
      <c r="K4" s="86"/>
      <c r="L4" s="2"/>
      <c r="M4" s="2"/>
    </row>
    <row r="5" spans="1:13" ht="15" customHeight="1">
      <c r="A5" s="80"/>
      <c r="B5" s="83"/>
      <c r="C5" s="3"/>
      <c r="D5" s="87" t="s">
        <v>2</v>
      </c>
      <c r="E5" s="88"/>
      <c r="F5" s="88"/>
      <c r="G5" s="88"/>
      <c r="H5" s="88"/>
      <c r="I5" s="88"/>
      <c r="J5" s="89" t="s">
        <v>3</v>
      </c>
      <c r="K5" s="41"/>
      <c r="L5" s="2"/>
      <c r="M5" s="31"/>
    </row>
    <row r="6" spans="1:13" ht="40" customHeight="1" thickBot="1">
      <c r="A6" s="81"/>
      <c r="B6" s="84"/>
      <c r="C6" s="4" t="s">
        <v>4</v>
      </c>
      <c r="D6" s="42" t="s">
        <v>25</v>
      </c>
      <c r="E6" s="43" t="s">
        <v>4</v>
      </c>
      <c r="F6" s="58" t="s">
        <v>5</v>
      </c>
      <c r="G6" s="44" t="s">
        <v>4</v>
      </c>
      <c r="H6" s="55" t="s">
        <v>33</v>
      </c>
      <c r="I6" s="45" t="s">
        <v>4</v>
      </c>
      <c r="J6" s="90"/>
      <c r="K6" s="46" t="s">
        <v>4</v>
      </c>
      <c r="L6" s="31"/>
      <c r="M6" s="31"/>
    </row>
    <row r="7" spans="1:13" ht="5.5" customHeight="1">
      <c r="A7" s="5"/>
      <c r="B7" s="6"/>
      <c r="C7" s="7"/>
      <c r="D7" s="6"/>
      <c r="E7" s="7"/>
      <c r="F7" s="35"/>
      <c r="G7" s="7"/>
      <c r="H7" s="35"/>
      <c r="I7" s="7"/>
      <c r="J7" s="35"/>
      <c r="K7" s="47"/>
      <c r="L7" s="17"/>
      <c r="M7" s="17"/>
    </row>
    <row r="8" spans="1:13" ht="14.25" customHeight="1">
      <c r="A8" s="76" t="s">
        <v>25</v>
      </c>
      <c r="B8" s="76"/>
      <c r="C8" s="76"/>
      <c r="D8" s="76"/>
      <c r="E8" s="76"/>
      <c r="F8" s="76"/>
      <c r="G8" s="76"/>
      <c r="H8" s="76"/>
      <c r="I8" s="76"/>
      <c r="J8" s="76"/>
      <c r="K8" s="76"/>
      <c r="L8" s="59"/>
      <c r="M8" s="17"/>
    </row>
    <row r="9" spans="1:13" ht="16" customHeight="1">
      <c r="A9" s="60" t="s">
        <v>25</v>
      </c>
      <c r="B9" s="73">
        <v>9471673.3501529973</v>
      </c>
      <c r="C9" s="61">
        <v>100</v>
      </c>
      <c r="D9" s="62">
        <f t="shared" ref="D9:D28" si="0">F9+H9</f>
        <v>7475495.063093001</v>
      </c>
      <c r="E9" s="61">
        <v>100</v>
      </c>
      <c r="F9" s="73">
        <v>1226261.0467930008</v>
      </c>
      <c r="G9" s="61">
        <v>100</v>
      </c>
      <c r="H9" s="63">
        <v>6249234.0163000003</v>
      </c>
      <c r="I9" s="61">
        <v>100</v>
      </c>
      <c r="J9" s="73">
        <v>1996178.2870599993</v>
      </c>
      <c r="K9" s="64">
        <v>100</v>
      </c>
      <c r="L9" s="59"/>
      <c r="M9" s="17"/>
    </row>
    <row r="10" spans="1:13" ht="16" customHeight="1">
      <c r="A10" s="65" t="s">
        <v>6</v>
      </c>
      <c r="B10" s="66">
        <v>977216.27600000007</v>
      </c>
      <c r="C10" s="67">
        <f>B10/$B$9*$C$9</f>
        <v>10.317250604764732</v>
      </c>
      <c r="D10" s="66">
        <f>F10+H10</f>
        <v>755008.924</v>
      </c>
      <c r="E10" s="67">
        <f t="shared" ref="E10:E25" si="1">D10/$D$9*$E$9</f>
        <v>10.099784932338828</v>
      </c>
      <c r="F10" s="68">
        <v>237815.95400000003</v>
      </c>
      <c r="G10" s="67">
        <f>F10/$F$9*$G$9</f>
        <v>19.393583007627299</v>
      </c>
      <c r="H10" s="68">
        <v>517192.97</v>
      </c>
      <c r="I10" s="67">
        <f t="shared" ref="I10:I28" si="2">H10/$H$9*$I$9</f>
        <v>8.2761018174546734</v>
      </c>
      <c r="J10" s="68">
        <v>222207.35200000001</v>
      </c>
      <c r="K10" s="69">
        <f t="shared" ref="K10:K28" si="3">J10/$J$9*$K$9</f>
        <v>11.131638563570906</v>
      </c>
      <c r="L10" s="70"/>
      <c r="M10" s="24"/>
    </row>
    <row r="11" spans="1:13" ht="16" customHeight="1">
      <c r="A11" s="65" t="s">
        <v>7</v>
      </c>
      <c r="B11" s="66">
        <v>900317.93799999985</v>
      </c>
      <c r="C11" s="67">
        <f t="shared" ref="C11:C25" si="4">B11/$B$9*$C$9</f>
        <v>9.5053735989053809</v>
      </c>
      <c r="D11" s="66">
        <f t="shared" si="0"/>
        <v>695970.38199999998</v>
      </c>
      <c r="E11" s="67">
        <f t="shared" si="1"/>
        <v>9.3100239666540663</v>
      </c>
      <c r="F11" s="68">
        <v>188008.56200000001</v>
      </c>
      <c r="G11" s="67">
        <f t="shared" ref="G11:G25" si="5">F11/$F$9*$G$9</f>
        <v>15.331854705137415</v>
      </c>
      <c r="H11" s="68">
        <v>507961.82</v>
      </c>
      <c r="I11" s="67">
        <f t="shared" si="2"/>
        <v>8.1283853137052198</v>
      </c>
      <c r="J11" s="68">
        <v>204347.55599999998</v>
      </c>
      <c r="K11" s="69">
        <f t="shared" si="3"/>
        <v>10.236939121353036</v>
      </c>
      <c r="L11" s="70"/>
      <c r="M11" s="24"/>
    </row>
    <row r="12" spans="1:13" ht="16" customHeight="1">
      <c r="A12" s="65" t="s">
        <v>8</v>
      </c>
      <c r="B12" s="66">
        <v>824502.33100000001</v>
      </c>
      <c r="C12" s="67">
        <f t="shared" si="4"/>
        <v>8.7049278466373803</v>
      </c>
      <c r="D12" s="66">
        <f t="shared" si="0"/>
        <v>625419.91399999999</v>
      </c>
      <c r="E12" s="67">
        <f t="shared" si="1"/>
        <v>8.3662675009677727</v>
      </c>
      <c r="F12" s="68">
        <v>147739.32500000001</v>
      </c>
      <c r="G12" s="67">
        <f t="shared" si="5"/>
        <v>12.04795058820287</v>
      </c>
      <c r="H12" s="68">
        <v>477680.58899999998</v>
      </c>
      <c r="I12" s="67">
        <f t="shared" si="2"/>
        <v>7.6438262314078216</v>
      </c>
      <c r="J12" s="68">
        <v>199082.41700000002</v>
      </c>
      <c r="K12" s="69">
        <f t="shared" si="3"/>
        <v>9.9731781620173585</v>
      </c>
      <c r="L12" s="70"/>
      <c r="M12" s="24"/>
    </row>
    <row r="13" spans="1:13" ht="16" customHeight="1">
      <c r="A13" s="65" t="s">
        <v>9</v>
      </c>
      <c r="B13" s="66">
        <v>743446.05099999998</v>
      </c>
      <c r="C13" s="67">
        <f t="shared" si="4"/>
        <v>7.8491521351714582</v>
      </c>
      <c r="D13" s="66">
        <f t="shared" si="0"/>
        <v>543167.88500000001</v>
      </c>
      <c r="E13" s="67">
        <f t="shared" si="1"/>
        <v>7.2659787802102196</v>
      </c>
      <c r="F13" s="68">
        <v>132162.09</v>
      </c>
      <c r="G13" s="67">
        <f t="shared" si="5"/>
        <v>10.777647251018783</v>
      </c>
      <c r="H13" s="68">
        <v>411005.79500000004</v>
      </c>
      <c r="I13" s="67">
        <f t="shared" si="2"/>
        <v>6.5768987675604</v>
      </c>
      <c r="J13" s="68">
        <v>200278.166</v>
      </c>
      <c r="K13" s="69">
        <f>J13/$J$9*$K$9</f>
        <v>10.033080075977214</v>
      </c>
      <c r="L13" s="70"/>
      <c r="M13" s="24"/>
    </row>
    <row r="14" spans="1:13" ht="16" customHeight="1">
      <c r="A14" s="65" t="s">
        <v>10</v>
      </c>
      <c r="B14" s="66">
        <v>685380.2080000001</v>
      </c>
      <c r="C14" s="67">
        <f t="shared" si="4"/>
        <v>7.2361047796156219</v>
      </c>
      <c r="D14" s="66">
        <f t="shared" si="0"/>
        <v>489526.07700000005</v>
      </c>
      <c r="E14" s="67">
        <f t="shared" si="1"/>
        <v>6.5484101436548565</v>
      </c>
      <c r="F14" s="68">
        <v>106904.62700000001</v>
      </c>
      <c r="G14" s="67">
        <f t="shared" si="5"/>
        <v>8.7179338591553641</v>
      </c>
      <c r="H14" s="68">
        <v>382621.45</v>
      </c>
      <c r="I14" s="67">
        <f t="shared" si="2"/>
        <v>6.1226935813573462</v>
      </c>
      <c r="J14" s="68">
        <v>195854.13099999999</v>
      </c>
      <c r="K14" s="69">
        <f t="shared" si="3"/>
        <v>9.8114548319457402</v>
      </c>
      <c r="L14" s="70"/>
      <c r="M14" s="24"/>
    </row>
    <row r="15" spans="1:13" ht="16" customHeight="1">
      <c r="A15" s="65" t="s">
        <v>11</v>
      </c>
      <c r="B15" s="66">
        <v>629615.78799999994</v>
      </c>
      <c r="C15" s="67">
        <f t="shared" si="4"/>
        <v>6.6473553798160667</v>
      </c>
      <c r="D15" s="66">
        <f t="shared" si="0"/>
        <v>460300.065</v>
      </c>
      <c r="E15" s="67">
        <f t="shared" si="1"/>
        <v>6.1574525983239692</v>
      </c>
      <c r="F15" s="68">
        <v>87574.06</v>
      </c>
      <c r="G15" s="67">
        <f t="shared" si="5"/>
        <v>7.1415511590317156</v>
      </c>
      <c r="H15" s="68">
        <v>372726.005</v>
      </c>
      <c r="I15" s="67">
        <f t="shared" si="2"/>
        <v>5.9643470548200215</v>
      </c>
      <c r="J15" s="68">
        <v>169315.72300000003</v>
      </c>
      <c r="K15" s="69">
        <f t="shared" si="3"/>
        <v>8.4819940231576556</v>
      </c>
      <c r="L15" s="71"/>
      <c r="M15" s="24"/>
    </row>
    <row r="16" spans="1:13" ht="16" customHeight="1">
      <c r="A16" s="65" t="s">
        <v>12</v>
      </c>
      <c r="B16" s="66">
        <v>606614.35100000002</v>
      </c>
      <c r="C16" s="67">
        <f t="shared" si="4"/>
        <v>6.4045108881441868</v>
      </c>
      <c r="D16" s="66">
        <f t="shared" si="0"/>
        <v>465468.31099999999</v>
      </c>
      <c r="E16" s="67">
        <f t="shared" si="1"/>
        <v>6.2265884342302211</v>
      </c>
      <c r="F16" s="68">
        <v>70156.695999999996</v>
      </c>
      <c r="G16" s="67">
        <f t="shared" si="5"/>
        <v>5.7211876854017696</v>
      </c>
      <c r="H16" s="68">
        <v>395311.61499999999</v>
      </c>
      <c r="I16" s="67">
        <f t="shared" si="2"/>
        <v>6.3257611087839072</v>
      </c>
      <c r="J16" s="68">
        <v>141146.03999999998</v>
      </c>
      <c r="K16" s="69">
        <f t="shared" si="3"/>
        <v>7.0708133093603545</v>
      </c>
      <c r="L16" s="72"/>
      <c r="M16" s="22"/>
    </row>
    <row r="17" spans="1:13" ht="16" customHeight="1">
      <c r="A17" s="65" t="s">
        <v>13</v>
      </c>
      <c r="B17" s="66">
        <v>592086.98699999996</v>
      </c>
      <c r="C17" s="67">
        <f>B17/$B$9*$C$9</f>
        <v>6.2511339349602455</v>
      </c>
      <c r="D17" s="66">
        <f>F17+H17</f>
        <v>477582.02</v>
      </c>
      <c r="E17" s="67">
        <f>D17/$D$9*$E$9</f>
        <v>6.388634009777534</v>
      </c>
      <c r="F17" s="68">
        <v>54167.144999999997</v>
      </c>
      <c r="G17" s="67">
        <f t="shared" si="5"/>
        <v>4.4172605124872479</v>
      </c>
      <c r="H17" s="68">
        <v>423414.875</v>
      </c>
      <c r="I17" s="67">
        <f t="shared" si="2"/>
        <v>6.7754683837346885</v>
      </c>
      <c r="J17" s="68">
        <v>114504.967</v>
      </c>
      <c r="K17" s="69">
        <f t="shared" si="3"/>
        <v>5.7362094228890044</v>
      </c>
      <c r="L17" s="70"/>
      <c r="M17" s="24"/>
    </row>
    <row r="18" spans="1:13" ht="16" customHeight="1">
      <c r="A18" s="65" t="s">
        <v>14</v>
      </c>
      <c r="B18" s="66">
        <v>561519.77179999999</v>
      </c>
      <c r="C18" s="67">
        <f t="shared" si="4"/>
        <v>5.9284114964852508</v>
      </c>
      <c r="D18" s="66">
        <f t="shared" si="0"/>
        <v>451325.30180000002</v>
      </c>
      <c r="E18" s="67">
        <f t="shared" si="1"/>
        <v>6.0373968277796344</v>
      </c>
      <c r="F18" s="68">
        <v>46398.604800000001</v>
      </c>
      <c r="G18" s="67">
        <f t="shared" si="5"/>
        <v>3.7837461217042416</v>
      </c>
      <c r="H18" s="68">
        <v>404926.69699999999</v>
      </c>
      <c r="I18" s="67">
        <f t="shared" si="2"/>
        <v>6.4796212774849167</v>
      </c>
      <c r="J18" s="68">
        <v>110194.47</v>
      </c>
      <c r="K18" s="69">
        <f t="shared" si="3"/>
        <v>5.5202719473667869</v>
      </c>
      <c r="L18" s="70"/>
      <c r="M18" s="24"/>
    </row>
    <row r="19" spans="1:13" ht="16" customHeight="1">
      <c r="A19" s="65" t="s">
        <v>15</v>
      </c>
      <c r="B19" s="66">
        <v>540221.29669999995</v>
      </c>
      <c r="C19" s="67">
        <f t="shared" si="4"/>
        <v>5.7035465300466015</v>
      </c>
      <c r="D19" s="66">
        <f t="shared" si="0"/>
        <v>433351.49070000002</v>
      </c>
      <c r="E19" s="67">
        <f t="shared" si="1"/>
        <v>5.7969604292762389</v>
      </c>
      <c r="F19" s="68">
        <v>37789.791700000002</v>
      </c>
      <c r="G19" s="67">
        <f t="shared" si="5"/>
        <v>3.0817085643248943</v>
      </c>
      <c r="H19" s="68">
        <v>395561.69900000002</v>
      </c>
      <c r="I19" s="67">
        <f t="shared" si="2"/>
        <v>6.3297629432383014</v>
      </c>
      <c r="J19" s="68">
        <v>106869.80600000001</v>
      </c>
      <c r="K19" s="69">
        <f t="shared" si="3"/>
        <v>5.3537204914396419</v>
      </c>
      <c r="L19" s="70"/>
      <c r="M19" s="24"/>
    </row>
    <row r="20" spans="1:13" ht="16" customHeight="1">
      <c r="A20" s="65" t="s">
        <v>16</v>
      </c>
      <c r="B20" s="66">
        <v>461914.56409999996</v>
      </c>
      <c r="C20" s="67">
        <f t="shared" si="4"/>
        <v>4.8767999805708939</v>
      </c>
      <c r="D20" s="66">
        <f t="shared" si="0"/>
        <v>371864.69009999995</v>
      </c>
      <c r="E20" s="67">
        <f t="shared" si="1"/>
        <v>4.9744490092157214</v>
      </c>
      <c r="F20" s="68">
        <v>27940.304099999998</v>
      </c>
      <c r="G20" s="67">
        <f t="shared" si="5"/>
        <v>2.2784956085061441</v>
      </c>
      <c r="H20" s="68">
        <v>343924.38599999994</v>
      </c>
      <c r="I20" s="67">
        <f t="shared" si="2"/>
        <v>5.5034646662764617</v>
      </c>
      <c r="J20" s="68">
        <v>90049.873999999996</v>
      </c>
      <c r="K20" s="69">
        <f t="shared" si="3"/>
        <v>4.5111137909743908</v>
      </c>
      <c r="L20" s="70"/>
      <c r="M20" s="24"/>
    </row>
    <row r="21" spans="1:13" ht="16" customHeight="1">
      <c r="A21" s="65" t="s">
        <v>17</v>
      </c>
      <c r="B21" s="66">
        <v>404486.39689999999</v>
      </c>
      <c r="C21" s="67">
        <f t="shared" si="4"/>
        <v>4.2704850763615729</v>
      </c>
      <c r="D21" s="66">
        <f t="shared" si="0"/>
        <v>326211.36290000001</v>
      </c>
      <c r="E21" s="67">
        <f t="shared" si="1"/>
        <v>4.3637426036240257</v>
      </c>
      <c r="F21" s="68">
        <v>24173.7399</v>
      </c>
      <c r="G21" s="67">
        <f t="shared" si="5"/>
        <v>1.9713371767961456</v>
      </c>
      <c r="H21" s="68">
        <v>302037.62300000002</v>
      </c>
      <c r="I21" s="67">
        <f t="shared" si="2"/>
        <v>4.8331943116898701</v>
      </c>
      <c r="J21" s="68">
        <v>78275.034</v>
      </c>
      <c r="K21" s="69">
        <f t="shared" si="3"/>
        <v>3.9212446356825486</v>
      </c>
      <c r="L21" s="70"/>
      <c r="M21" s="24"/>
    </row>
    <row r="22" spans="1:13" ht="16" customHeight="1">
      <c r="A22" s="65" t="s">
        <v>18</v>
      </c>
      <c r="B22" s="66">
        <v>383099.88820000004</v>
      </c>
      <c r="C22" s="67">
        <f t="shared" si="4"/>
        <v>4.044690669086596</v>
      </c>
      <c r="D22" s="66">
        <f t="shared" si="0"/>
        <v>325154.94890000002</v>
      </c>
      <c r="E22" s="67">
        <f t="shared" si="1"/>
        <v>4.3496109107918599</v>
      </c>
      <c r="F22" s="68">
        <v>23123.197900000003</v>
      </c>
      <c r="G22" s="67">
        <f t="shared" si="5"/>
        <v>1.8856668374546612</v>
      </c>
      <c r="H22" s="68">
        <v>302031.75099999999</v>
      </c>
      <c r="I22" s="67">
        <f t="shared" si="2"/>
        <v>4.8331003481739456</v>
      </c>
      <c r="J22" s="68">
        <v>57944.939299999998</v>
      </c>
      <c r="K22" s="69">
        <f t="shared" si="3"/>
        <v>2.9027937872895189</v>
      </c>
      <c r="L22" s="72"/>
      <c r="M22" s="22"/>
    </row>
    <row r="23" spans="1:13" ht="16" customHeight="1">
      <c r="A23" s="65" t="s">
        <v>19</v>
      </c>
      <c r="B23" s="66">
        <v>360733.47290000005</v>
      </c>
      <c r="C23" s="67">
        <f t="shared" si="4"/>
        <v>3.8085506073134696</v>
      </c>
      <c r="D23" s="66">
        <f t="shared" si="0"/>
        <v>319927.98279999994</v>
      </c>
      <c r="E23" s="67">
        <f t="shared" si="1"/>
        <v>4.2796895737314431</v>
      </c>
      <c r="F23" s="68">
        <v>17365.201799999999</v>
      </c>
      <c r="G23" s="67">
        <f t="shared" si="5"/>
        <v>1.4161097137852194</v>
      </c>
      <c r="H23" s="68">
        <v>302562.78099999996</v>
      </c>
      <c r="I23" s="67">
        <f t="shared" si="2"/>
        <v>4.8415978696080106</v>
      </c>
      <c r="J23" s="68">
        <v>40805.490100000003</v>
      </c>
      <c r="K23" s="69">
        <f t="shared" si="3"/>
        <v>2.044180640803329</v>
      </c>
      <c r="L23" s="72"/>
      <c r="M23" s="17"/>
    </row>
    <row r="24" spans="1:13" ht="16" customHeight="1">
      <c r="A24" s="65" t="s">
        <v>20</v>
      </c>
      <c r="B24" s="66">
        <v>321566.65219999995</v>
      </c>
      <c r="C24" s="67">
        <f t="shared" si="4"/>
        <v>3.3950352837580238</v>
      </c>
      <c r="D24" s="66">
        <f t="shared" si="0"/>
        <v>294880.29060000001</v>
      </c>
      <c r="E24" s="67">
        <f t="shared" si="1"/>
        <v>3.9446255814660747</v>
      </c>
      <c r="F24" s="68">
        <v>11868.4326</v>
      </c>
      <c r="G24" s="67">
        <f t="shared" si="5"/>
        <v>0.96785530544569709</v>
      </c>
      <c r="H24" s="68">
        <v>283011.85800000001</v>
      </c>
      <c r="I24" s="67">
        <f t="shared" si="2"/>
        <v>4.5287447591467149</v>
      </c>
      <c r="J24" s="68">
        <v>26686.3616</v>
      </c>
      <c r="K24" s="69">
        <f t="shared" si="3"/>
        <v>1.3368726517561749</v>
      </c>
      <c r="L24" s="72"/>
      <c r="M24" s="17"/>
    </row>
    <row r="25" spans="1:13" ht="16" customHeight="1">
      <c r="A25" s="65" t="s">
        <v>21</v>
      </c>
      <c r="B25" s="66">
        <v>197178.50635000001</v>
      </c>
      <c r="C25" s="67">
        <f t="shared" si="4"/>
        <v>2.081770549517683</v>
      </c>
      <c r="D25" s="66">
        <f t="shared" si="0"/>
        <v>177137.58665000001</v>
      </c>
      <c r="E25" s="67">
        <f t="shared" si="1"/>
        <v>2.3695766655581063</v>
      </c>
      <c r="F25" s="68">
        <v>6685.5606500000004</v>
      </c>
      <c r="G25" s="67">
        <f t="shared" si="5"/>
        <v>0.54519881125511749</v>
      </c>
      <c r="H25" s="68">
        <v>170452.02600000001</v>
      </c>
      <c r="I25" s="67">
        <f t="shared" si="2"/>
        <v>2.727566699461192</v>
      </c>
      <c r="J25" s="68">
        <v>20040.919700000002</v>
      </c>
      <c r="K25" s="69">
        <f t="shared" si="3"/>
        <v>1.0039644169016868</v>
      </c>
      <c r="L25" s="72"/>
      <c r="M25" s="17"/>
    </row>
    <row r="26" spans="1:13" ht="16" customHeight="1">
      <c r="A26" s="65" t="s">
        <v>27</v>
      </c>
      <c r="B26" s="66">
        <v>140248.17808000001</v>
      </c>
      <c r="C26" s="67">
        <f>B26/$B$9*$C$9</f>
        <v>1.4807117274344619</v>
      </c>
      <c r="D26" s="66">
        <f t="shared" si="0"/>
        <v>129296.12758</v>
      </c>
      <c r="E26" s="67">
        <f>D26/$D$9*$E$9</f>
        <v>1.7295995313854635</v>
      </c>
      <c r="F26" s="68">
        <v>3396.5105800000001</v>
      </c>
      <c r="G26" s="67">
        <f>F26/$F$9*$G$9</f>
        <v>0.27698103832644605</v>
      </c>
      <c r="H26" s="68">
        <v>125899.617</v>
      </c>
      <c r="I26" s="67">
        <f t="shared" si="2"/>
        <v>2.0146407811199509</v>
      </c>
      <c r="J26" s="68">
        <v>10952.050500000001</v>
      </c>
      <c r="K26" s="69">
        <f t="shared" si="3"/>
        <v>0.5486509181567315</v>
      </c>
      <c r="L26" s="72"/>
      <c r="M26" s="17"/>
    </row>
    <row r="27" spans="1:13" ht="16" customHeight="1">
      <c r="A27" s="65" t="s">
        <v>28</v>
      </c>
      <c r="B27" s="66">
        <v>86010.062579999998</v>
      </c>
      <c r="C27" s="67">
        <f t="shared" ref="C27:C28" si="6">B27/$B$9*$C$9</f>
        <v>0.90807673998397187</v>
      </c>
      <c r="D27" s="66">
        <f t="shared" si="0"/>
        <v>80646.365080000003</v>
      </c>
      <c r="E27" s="67">
        <f t="shared" ref="E27:E28" si="7">D27/$D$9*$E$9</f>
        <v>1.078809689516836</v>
      </c>
      <c r="F27" s="68">
        <v>2053.3750799999998</v>
      </c>
      <c r="G27" s="67">
        <f t="shared" ref="G27:G28" si="8">F27/$F$9*$G$9</f>
        <v>0.16745007805394474</v>
      </c>
      <c r="H27" s="68">
        <v>78592.990000000005</v>
      </c>
      <c r="I27" s="67">
        <f t="shared" si="2"/>
        <v>1.2576419733203199</v>
      </c>
      <c r="J27" s="68">
        <v>5363.6975000000002</v>
      </c>
      <c r="K27" s="69">
        <f t="shared" si="3"/>
        <v>0.26869831892118878</v>
      </c>
      <c r="L27" s="72"/>
      <c r="M27" s="26"/>
    </row>
    <row r="28" spans="1:13" ht="16" customHeight="1">
      <c r="A28" s="65" t="s">
        <v>29</v>
      </c>
      <c r="B28" s="66">
        <v>40486.905172999999</v>
      </c>
      <c r="C28" s="67">
        <f t="shared" si="6"/>
        <v>0.42745250681967412</v>
      </c>
      <c r="D28" s="66">
        <f t="shared" si="0"/>
        <v>38709.706703000003</v>
      </c>
      <c r="E28" s="67">
        <f t="shared" si="7"/>
        <v>0.51782131318783564</v>
      </c>
      <c r="F28" s="68">
        <v>725.99040300000001</v>
      </c>
      <c r="G28" s="67">
        <f t="shared" si="8"/>
        <v>5.9203576995180453E-2</v>
      </c>
      <c r="H28" s="68">
        <v>37983.7163</v>
      </c>
      <c r="I28" s="67">
        <f t="shared" si="2"/>
        <v>0.60781395289288775</v>
      </c>
      <c r="J28" s="68">
        <v>1777.1984699999998</v>
      </c>
      <c r="K28" s="69">
        <f t="shared" si="3"/>
        <v>8.9030047141604965E-2</v>
      </c>
      <c r="L28" s="72"/>
      <c r="M28" s="17"/>
    </row>
    <row r="29" spans="1:13" ht="16" customHeight="1">
      <c r="A29" s="65" t="s">
        <v>30</v>
      </c>
      <c r="B29" s="66">
        <v>15027.725170000002</v>
      </c>
      <c r="C29" s="67">
        <f>B29/$B$9*$C$9</f>
        <v>0.15865966460675354</v>
      </c>
      <c r="D29" s="66">
        <f>F29+H29</f>
        <v>14545.753000000001</v>
      </c>
      <c r="E29" s="67">
        <f>D29/$D$9*$E$9</f>
        <v>0.19457912656264489</v>
      </c>
      <c r="F29" s="68">
        <v>212</v>
      </c>
      <c r="G29" s="67">
        <f>F29/$F$9*$G$9</f>
        <v>1.7288325398122729E-2</v>
      </c>
      <c r="H29" s="68">
        <v>14333.753000000001</v>
      </c>
      <c r="I29" s="67">
        <f>H29/$H$9*$I$9</f>
        <v>0.2293681587633459</v>
      </c>
      <c r="J29" s="68">
        <v>482</v>
      </c>
      <c r="K29" s="69">
        <f>J29/$J$9*$K$9</f>
        <v>2.4146139807476652E-2</v>
      </c>
      <c r="L29" s="72"/>
      <c r="M29" s="17"/>
    </row>
    <row r="30" spans="1:13" ht="5.5" customHeight="1">
      <c r="A30" s="11"/>
      <c r="B30" s="12"/>
      <c r="C30" s="13"/>
      <c r="D30" s="12"/>
      <c r="E30" s="13"/>
      <c r="F30" s="36"/>
      <c r="G30" s="13"/>
      <c r="H30" s="36"/>
      <c r="I30" s="13"/>
      <c r="J30" s="36"/>
      <c r="K30" s="49"/>
      <c r="L30" s="26"/>
      <c r="M30" s="17"/>
    </row>
    <row r="31" spans="1:13" ht="14.25" customHeight="1">
      <c r="A31" s="77" t="s">
        <v>22</v>
      </c>
      <c r="B31" s="77"/>
      <c r="C31" s="77"/>
      <c r="D31" s="77"/>
      <c r="E31" s="77"/>
      <c r="F31" s="77"/>
      <c r="G31" s="77"/>
      <c r="H31" s="77"/>
      <c r="I31" s="77"/>
      <c r="J31" s="77"/>
      <c r="K31" s="77"/>
      <c r="L31" s="17"/>
      <c r="M31" s="17"/>
    </row>
    <row r="32" spans="1:13" ht="16" customHeight="1">
      <c r="A32" s="21" t="s">
        <v>25</v>
      </c>
      <c r="B32" s="75">
        <v>4710738.1046179989</v>
      </c>
      <c r="C32" s="8">
        <v>100</v>
      </c>
      <c r="D32" s="48">
        <f t="shared" ref="D32:D52" si="9">F32+H32</f>
        <v>3699748.7136860015</v>
      </c>
      <c r="E32" s="8">
        <v>100</v>
      </c>
      <c r="F32" s="74">
        <v>622176.20418600051</v>
      </c>
      <c r="G32" s="8">
        <v>100</v>
      </c>
      <c r="H32" s="38">
        <v>3077572.5095000011</v>
      </c>
      <c r="I32" s="8">
        <v>100</v>
      </c>
      <c r="J32" s="74">
        <v>1010989.3909320002</v>
      </c>
      <c r="K32" s="50">
        <v>100</v>
      </c>
      <c r="L32" s="24"/>
      <c r="M32" s="24"/>
    </row>
    <row r="33" spans="1:13" ht="16" customHeight="1">
      <c r="A33" s="19" t="s">
        <v>6</v>
      </c>
      <c r="B33" s="9">
        <v>503193.32400000002</v>
      </c>
      <c r="C33" s="10">
        <f t="shared" ref="C33:C41" si="10">B33/$B$32*100</f>
        <v>10.681836111982387</v>
      </c>
      <c r="D33" s="9">
        <f t="shared" si="9"/>
        <v>388739.85</v>
      </c>
      <c r="E33" s="10">
        <f t="shared" ref="E33:E42" si="11">D33/$D$32*100</f>
        <v>10.507196030962454</v>
      </c>
      <c r="F33" s="56">
        <v>122467.97</v>
      </c>
      <c r="G33" s="10">
        <f t="shared" ref="G33:G51" si="12">F33/$F$32*100</f>
        <v>19.683808087811087</v>
      </c>
      <c r="H33" s="39">
        <v>266271.88</v>
      </c>
      <c r="I33" s="10">
        <f t="shared" ref="I33:I43" si="13">H33/$H$32*100</f>
        <v>8.6520099584350643</v>
      </c>
      <c r="J33" s="56">
        <v>114453.474</v>
      </c>
      <c r="K33" s="51">
        <f>J33/$J$32*100</f>
        <v>11.320937195442658</v>
      </c>
      <c r="L33" s="24"/>
      <c r="M33" s="24"/>
    </row>
    <row r="34" spans="1:13" ht="16" customHeight="1">
      <c r="A34" s="19" t="s">
        <v>7</v>
      </c>
      <c r="B34" s="9">
        <v>462490.89899999998</v>
      </c>
      <c r="C34" s="10">
        <f>B34/$B$32*100</f>
        <v>9.8178011328333881</v>
      </c>
      <c r="D34" s="9">
        <f t="shared" si="9"/>
        <v>357432.64600000001</v>
      </c>
      <c r="E34" s="10">
        <f t="shared" si="11"/>
        <v>9.6609979125824328</v>
      </c>
      <c r="F34" s="56">
        <v>96623.233000000007</v>
      </c>
      <c r="G34" s="10">
        <f t="shared" si="12"/>
        <v>15.529882427183658</v>
      </c>
      <c r="H34" s="39">
        <v>260809.413</v>
      </c>
      <c r="I34" s="10">
        <f t="shared" si="13"/>
        <v>8.4745172435392107</v>
      </c>
      <c r="J34" s="56">
        <v>105058.253</v>
      </c>
      <c r="K34" s="51">
        <f t="shared" ref="K34:K39" si="14">J34/$J$32*100</f>
        <v>10.391627641428562</v>
      </c>
      <c r="L34" s="24"/>
      <c r="M34" s="24"/>
    </row>
    <row r="35" spans="1:13" ht="16" customHeight="1">
      <c r="A35" s="19" t="s">
        <v>8</v>
      </c>
      <c r="B35" s="9">
        <v>422090.53199999995</v>
      </c>
      <c r="C35" s="10">
        <f t="shared" si="10"/>
        <v>8.9601782698600676</v>
      </c>
      <c r="D35" s="9">
        <f t="shared" si="9"/>
        <v>319920.41100000002</v>
      </c>
      <c r="E35" s="10">
        <f t="shared" si="11"/>
        <v>8.6470848632654391</v>
      </c>
      <c r="F35" s="56">
        <v>75730.98</v>
      </c>
      <c r="G35" s="10">
        <f t="shared" si="12"/>
        <v>12.17195056488533</v>
      </c>
      <c r="H35" s="39">
        <v>244189.43100000001</v>
      </c>
      <c r="I35" s="10">
        <f t="shared" si="13"/>
        <v>7.9344818114349582</v>
      </c>
      <c r="J35" s="56">
        <v>102170.12100000001</v>
      </c>
      <c r="K35" s="51">
        <f t="shared" si="14"/>
        <v>10.105953822701592</v>
      </c>
      <c r="L35" s="24"/>
      <c r="M35" s="24"/>
    </row>
    <row r="36" spans="1:13" ht="16" customHeight="1">
      <c r="A36" s="19" t="s">
        <v>9</v>
      </c>
      <c r="B36" s="9">
        <v>380504.36599999998</v>
      </c>
      <c r="C36" s="10">
        <f t="shared" si="10"/>
        <v>8.0773831520581982</v>
      </c>
      <c r="D36" s="9">
        <f t="shared" si="9"/>
        <v>277976.435</v>
      </c>
      <c r="E36" s="10">
        <f t="shared" si="11"/>
        <v>7.5133868949455342</v>
      </c>
      <c r="F36" s="56">
        <v>67633.582999999999</v>
      </c>
      <c r="G36" s="10">
        <f t="shared" si="12"/>
        <v>10.870486936813295</v>
      </c>
      <c r="H36" s="39">
        <v>210342.85200000001</v>
      </c>
      <c r="I36" s="10">
        <f t="shared" si="13"/>
        <v>6.8347001200037827</v>
      </c>
      <c r="J36" s="56">
        <v>102527.931</v>
      </c>
      <c r="K36" s="51">
        <f t="shared" si="14"/>
        <v>10.141345885487743</v>
      </c>
      <c r="L36" s="24"/>
      <c r="M36" s="24"/>
    </row>
    <row r="37" spans="1:13" ht="16" customHeight="1">
      <c r="A37" s="19" t="s">
        <v>10</v>
      </c>
      <c r="B37" s="9">
        <v>349591.08110000001</v>
      </c>
      <c r="C37" s="10">
        <f t="shared" si="10"/>
        <v>7.4211529772222162</v>
      </c>
      <c r="D37" s="9">
        <f>F37+H37</f>
        <v>249279.3811</v>
      </c>
      <c r="E37" s="10">
        <f t="shared" si="11"/>
        <v>6.7377381652400619</v>
      </c>
      <c r="F37" s="56">
        <v>54636.714100000005</v>
      </c>
      <c r="G37" s="10">
        <f t="shared" si="12"/>
        <v>8.7815499423482084</v>
      </c>
      <c r="H37" s="39">
        <v>194642.66699999999</v>
      </c>
      <c r="I37" s="10">
        <f t="shared" si="13"/>
        <v>6.3245517822624002</v>
      </c>
      <c r="J37" s="56">
        <v>100311.7</v>
      </c>
      <c r="K37" s="51">
        <f t="shared" si="14"/>
        <v>9.9221318146104096</v>
      </c>
      <c r="L37" s="24"/>
      <c r="M37" s="24"/>
    </row>
    <row r="38" spans="1:13" ht="16" customHeight="1">
      <c r="A38" s="19" t="s">
        <v>11</v>
      </c>
      <c r="B38" s="9">
        <v>318619.69679999998</v>
      </c>
      <c r="C38" s="10">
        <f>B38/$B$32*100</f>
        <v>6.763689462754316</v>
      </c>
      <c r="D38" s="9">
        <f t="shared" si="9"/>
        <v>232100.89379999999</v>
      </c>
      <c r="E38" s="10">
        <f t="shared" si="11"/>
        <v>6.2734231906458726</v>
      </c>
      <c r="F38" s="56">
        <v>44429.667799999996</v>
      </c>
      <c r="G38" s="10">
        <f t="shared" si="12"/>
        <v>7.1410104566965531</v>
      </c>
      <c r="H38" s="39">
        <v>187671.226</v>
      </c>
      <c r="I38" s="10">
        <f t="shared" si="13"/>
        <v>6.0980277611879918</v>
      </c>
      <c r="J38" s="56">
        <v>86518.803</v>
      </c>
      <c r="K38" s="51">
        <f>J38/$J$32*100</f>
        <v>8.5578349066789858</v>
      </c>
      <c r="L38" s="23"/>
      <c r="M38" s="22"/>
    </row>
    <row r="39" spans="1:13" ht="16" customHeight="1">
      <c r="A39" s="19" t="s">
        <v>12</v>
      </c>
      <c r="B39" s="9">
        <v>304399.9718</v>
      </c>
      <c r="C39" s="10">
        <f t="shared" si="10"/>
        <v>6.4618317775210778</v>
      </c>
      <c r="D39" s="9">
        <f t="shared" si="9"/>
        <v>232979.36979999999</v>
      </c>
      <c r="E39" s="10">
        <f t="shared" si="11"/>
        <v>6.2971673978335225</v>
      </c>
      <c r="F39" s="56">
        <v>35299.966800000002</v>
      </c>
      <c r="G39" s="10">
        <f t="shared" si="12"/>
        <v>5.6736285577143395</v>
      </c>
      <c r="H39" s="39">
        <v>197679.40299999999</v>
      </c>
      <c r="I39" s="10">
        <f t="shared" si="13"/>
        <v>6.4232248757679491</v>
      </c>
      <c r="J39" s="56">
        <v>71420.601999999999</v>
      </c>
      <c r="K39" s="51">
        <f t="shared" si="14"/>
        <v>7.0644264559650356</v>
      </c>
      <c r="L39" s="27"/>
      <c r="M39" s="17"/>
    </row>
    <row r="40" spans="1:13" ht="16" customHeight="1">
      <c r="A40" s="19" t="s">
        <v>13</v>
      </c>
      <c r="B40" s="9">
        <v>295148.41720000003</v>
      </c>
      <c r="C40" s="10">
        <f t="shared" si="10"/>
        <v>6.2654388897285997</v>
      </c>
      <c r="D40" s="9">
        <f t="shared" si="9"/>
        <v>237448.70320000002</v>
      </c>
      <c r="E40" s="10">
        <f t="shared" si="11"/>
        <v>6.4179683966545289</v>
      </c>
      <c r="F40" s="56">
        <v>27131.6692</v>
      </c>
      <c r="G40" s="10">
        <f>F40/$F$32*100</f>
        <v>4.3607693475671638</v>
      </c>
      <c r="H40" s="39">
        <v>210317.03400000001</v>
      </c>
      <c r="I40" s="10">
        <f t="shared" si="13"/>
        <v>6.8338612120683786</v>
      </c>
      <c r="J40" s="56">
        <v>57699.714000000007</v>
      </c>
      <c r="K40" s="51">
        <f>J40/$J$32*100</f>
        <v>5.7072521747046627</v>
      </c>
      <c r="L40" s="27"/>
      <c r="M40" s="17"/>
    </row>
    <row r="41" spans="1:13" ht="16" customHeight="1">
      <c r="A41" s="19" t="s">
        <v>14</v>
      </c>
      <c r="B41" s="9">
        <v>278252.60469999997</v>
      </c>
      <c r="C41" s="10">
        <f t="shared" si="10"/>
        <v>5.9067729625475307</v>
      </c>
      <c r="D41" s="9">
        <f t="shared" si="9"/>
        <v>222845.35269999999</v>
      </c>
      <c r="E41" s="10">
        <f t="shared" si="11"/>
        <v>6.0232564410565788</v>
      </c>
      <c r="F41" s="56">
        <v>23170.1237</v>
      </c>
      <c r="G41" s="10">
        <f t="shared" si="12"/>
        <v>3.7240453016543293</v>
      </c>
      <c r="H41" s="39">
        <v>199675.22899999999</v>
      </c>
      <c r="I41" s="10">
        <f t="shared" si="13"/>
        <v>6.4880755330258753</v>
      </c>
      <c r="J41" s="56">
        <v>55407.252</v>
      </c>
      <c r="K41" s="51">
        <f t="shared" ref="K41:K51" si="15">J41/$J$32*100</f>
        <v>5.480497866443657</v>
      </c>
      <c r="L41" s="27"/>
      <c r="M41" s="17"/>
    </row>
    <row r="42" spans="1:13" ht="16" customHeight="1">
      <c r="A42" s="19" t="s">
        <v>15</v>
      </c>
      <c r="B42" s="9">
        <v>267186.95559999999</v>
      </c>
      <c r="C42" s="10">
        <f>B42/$B$32*100</f>
        <v>5.6718703028315902</v>
      </c>
      <c r="D42" s="9">
        <f t="shared" si="9"/>
        <v>213440.72159999999</v>
      </c>
      <c r="E42" s="10">
        <f t="shared" si="11"/>
        <v>5.7690599583276114</v>
      </c>
      <c r="F42" s="56">
        <v>18801.4306</v>
      </c>
      <c r="G42" s="10">
        <f t="shared" si="12"/>
        <v>3.0218819802981862</v>
      </c>
      <c r="H42" s="39">
        <v>194639.291</v>
      </c>
      <c r="I42" s="10">
        <f t="shared" si="13"/>
        <v>6.3244420854156296</v>
      </c>
      <c r="J42" s="56">
        <v>53746.233999999997</v>
      </c>
      <c r="K42" s="51">
        <f t="shared" si="15"/>
        <v>5.3162015825361912</v>
      </c>
      <c r="L42" s="28"/>
      <c r="M42" s="17"/>
    </row>
    <row r="43" spans="1:13" ht="16" customHeight="1">
      <c r="A43" s="19" t="s">
        <v>16</v>
      </c>
      <c r="B43" s="9">
        <v>227397.31099999999</v>
      </c>
      <c r="C43" s="10">
        <f t="shared" ref="C43:C52" si="16">B43/$B$32*100</f>
        <v>4.8272119135020342</v>
      </c>
      <c r="D43" s="9">
        <f t="shared" si="9"/>
        <v>182275.89160000003</v>
      </c>
      <c r="E43" s="10">
        <f>D43/$D$32*100</f>
        <v>4.9267100472453826</v>
      </c>
      <c r="F43" s="56">
        <v>13823.868600000002</v>
      </c>
      <c r="G43" s="10">
        <f t="shared" si="12"/>
        <v>2.2218574910118765</v>
      </c>
      <c r="H43" s="39">
        <v>168452.02300000002</v>
      </c>
      <c r="I43" s="10">
        <f t="shared" si="13"/>
        <v>5.4735354725197887</v>
      </c>
      <c r="J43" s="56">
        <v>45121.419399999999</v>
      </c>
      <c r="K43" s="51">
        <f t="shared" si="15"/>
        <v>4.463095241623054</v>
      </c>
      <c r="L43" s="28"/>
      <c r="M43" s="17"/>
    </row>
    <row r="44" spans="1:13" ht="16" customHeight="1">
      <c r="A44" s="19" t="s">
        <v>17</v>
      </c>
      <c r="B44" s="9">
        <v>197266.63630000001</v>
      </c>
      <c r="C44" s="10">
        <f t="shared" si="16"/>
        <v>4.1875950630033314</v>
      </c>
      <c r="D44" s="9">
        <f t="shared" si="9"/>
        <v>158228.93229999999</v>
      </c>
      <c r="E44" s="10">
        <f t="shared" ref="E44:E52" si="17">D44/$D$32*100</f>
        <v>4.2767480860168741</v>
      </c>
      <c r="F44" s="56">
        <v>11826.8613</v>
      </c>
      <c r="G44" s="10">
        <f t="shared" si="12"/>
        <v>1.900886150969596</v>
      </c>
      <c r="H44" s="39">
        <v>146402.071</v>
      </c>
      <c r="I44" s="10">
        <f>H44/$H$32*100</f>
        <v>4.7570632551492755</v>
      </c>
      <c r="J44" s="56">
        <v>39037.703999999998</v>
      </c>
      <c r="K44" s="51">
        <f t="shared" si="15"/>
        <v>3.8613366619022904</v>
      </c>
      <c r="L44" s="28"/>
      <c r="M44" s="17"/>
    </row>
    <row r="45" spans="1:13" ht="16" customHeight="1">
      <c r="A45" s="19" t="s">
        <v>18</v>
      </c>
      <c r="B45" s="9">
        <v>182601.09869999997</v>
      </c>
      <c r="C45" s="10">
        <f t="shared" si="16"/>
        <v>3.8762736251670136</v>
      </c>
      <c r="D45" s="9">
        <f t="shared" si="9"/>
        <v>154210.04600000003</v>
      </c>
      <c r="E45" s="10">
        <f t="shared" si="17"/>
        <v>4.1681221600145646</v>
      </c>
      <c r="F45" s="56">
        <v>11112.833000000001</v>
      </c>
      <c r="G45" s="10">
        <f t="shared" si="12"/>
        <v>1.7861231151614088</v>
      </c>
      <c r="H45" s="39">
        <v>143097.21300000002</v>
      </c>
      <c r="I45" s="10">
        <f t="shared" ref="I45:I52" si="18">H45/$H$32*100</f>
        <v>4.6496780354737561</v>
      </c>
      <c r="J45" s="56">
        <v>28391.0527</v>
      </c>
      <c r="K45" s="51">
        <f t="shared" si="15"/>
        <v>2.8082443747334636</v>
      </c>
      <c r="L45" s="28"/>
      <c r="M45" s="17"/>
    </row>
    <row r="46" spans="1:13" ht="16" customHeight="1">
      <c r="A46" s="19" t="s">
        <v>19</v>
      </c>
      <c r="B46" s="9">
        <v>169528.72050000002</v>
      </c>
      <c r="C46" s="10">
        <f t="shared" si="16"/>
        <v>3.5987719277751564</v>
      </c>
      <c r="D46" s="9">
        <f t="shared" si="9"/>
        <v>149962.20210000002</v>
      </c>
      <c r="E46" s="10">
        <f t="shared" si="17"/>
        <v>4.0533077704781473</v>
      </c>
      <c r="F46" s="56">
        <v>8226.7091</v>
      </c>
      <c r="G46" s="10">
        <f t="shared" si="12"/>
        <v>1.3222474669797262</v>
      </c>
      <c r="H46" s="39">
        <v>141735.49300000002</v>
      </c>
      <c r="I46" s="10">
        <f t="shared" si="18"/>
        <v>4.6054314744001639</v>
      </c>
      <c r="J46" s="56">
        <v>19566.518400000001</v>
      </c>
      <c r="K46" s="51">
        <f t="shared" si="15"/>
        <v>1.9353831578749037</v>
      </c>
      <c r="L46" s="28"/>
      <c r="M46" s="17"/>
    </row>
    <row r="47" spans="1:13" ht="16" customHeight="1">
      <c r="A47" s="19" t="s">
        <v>20</v>
      </c>
      <c r="B47" s="9">
        <v>148408.64494000003</v>
      </c>
      <c r="C47" s="10">
        <f t="shared" si="16"/>
        <v>3.1504329394689354</v>
      </c>
      <c r="D47" s="9">
        <f t="shared" si="9"/>
        <v>136100.62333999999</v>
      </c>
      <c r="E47" s="10">
        <f t="shared" si="17"/>
        <v>3.6786450613940502</v>
      </c>
      <c r="F47" s="56">
        <v>5545.3893400000006</v>
      </c>
      <c r="G47" s="10">
        <f t="shared" si="12"/>
        <v>0.89128920435893078</v>
      </c>
      <c r="H47" s="39">
        <v>130555.234</v>
      </c>
      <c r="I47" s="10">
        <f t="shared" si="18"/>
        <v>4.242149733174303</v>
      </c>
      <c r="J47" s="56">
        <v>12308.0216</v>
      </c>
      <c r="K47" s="51">
        <f t="shared" si="15"/>
        <v>1.2174234181284149</v>
      </c>
      <c r="L47" s="28"/>
      <c r="M47" s="17"/>
    </row>
    <row r="48" spans="1:13" ht="16" customHeight="1">
      <c r="A48" s="19" t="s">
        <v>21</v>
      </c>
      <c r="B48" s="9">
        <v>89352.843729999993</v>
      </c>
      <c r="C48" s="10">
        <f t="shared" si="16"/>
        <v>1.8967907309983167</v>
      </c>
      <c r="D48" s="9">
        <f t="shared" si="9"/>
        <v>80202.968129999994</v>
      </c>
      <c r="E48" s="10">
        <f t="shared" si="17"/>
        <v>2.1677950135725577</v>
      </c>
      <c r="F48" s="56">
        <v>3052.0061299999998</v>
      </c>
      <c r="G48" s="10">
        <f t="shared" si="12"/>
        <v>0.49053726411683823</v>
      </c>
      <c r="H48" s="39">
        <v>77150.962</v>
      </c>
      <c r="I48" s="10">
        <f t="shared" si="18"/>
        <v>2.5068771495016495</v>
      </c>
      <c r="J48" s="56">
        <v>9149.8755999999994</v>
      </c>
      <c r="K48" s="51">
        <f t="shared" si="15"/>
        <v>0.90504170291688302</v>
      </c>
      <c r="L48" s="27"/>
      <c r="M48" s="17"/>
    </row>
    <row r="49" spans="1:13" ht="16" customHeight="1">
      <c r="A49" s="19" t="s">
        <v>27</v>
      </c>
      <c r="B49" s="9">
        <v>59651.531619999994</v>
      </c>
      <c r="C49" s="10">
        <f t="shared" si="16"/>
        <v>1.2662884307137092</v>
      </c>
      <c r="D49" s="9">
        <f t="shared" si="9"/>
        <v>54737.172469999998</v>
      </c>
      <c r="E49" s="10">
        <f t="shared" si="17"/>
        <v>1.4794835191784204</v>
      </c>
      <c r="F49" s="56">
        <v>1478.64897</v>
      </c>
      <c r="G49" s="10">
        <f t="shared" si="12"/>
        <v>0.23765758961073277</v>
      </c>
      <c r="H49" s="39">
        <v>53258.523499999996</v>
      </c>
      <c r="I49" s="10">
        <f t="shared" si="18"/>
        <v>1.7305367569926942</v>
      </c>
      <c r="J49" s="56">
        <v>4914.3591499999993</v>
      </c>
      <c r="K49" s="51">
        <f t="shared" si="15"/>
        <v>0.4860940375911959</v>
      </c>
      <c r="L49" s="26"/>
      <c r="M49" s="17"/>
    </row>
    <row r="50" spans="1:13" ht="16" customHeight="1">
      <c r="A50" s="19" t="s">
        <v>28</v>
      </c>
      <c r="B50" s="9">
        <v>34610.250439999996</v>
      </c>
      <c r="C50" s="10">
        <f t="shared" si="16"/>
        <v>0.73470971366612603</v>
      </c>
      <c r="D50" s="9">
        <f t="shared" si="9"/>
        <v>32352.133009999998</v>
      </c>
      <c r="E50" s="10">
        <f t="shared" si="17"/>
        <v>0.8744413611206604</v>
      </c>
      <c r="F50" s="56">
        <v>836.46671000000015</v>
      </c>
      <c r="G50" s="10">
        <f t="shared" si="12"/>
        <v>0.13444209283033542</v>
      </c>
      <c r="H50" s="39">
        <v>31515.666299999997</v>
      </c>
      <c r="I50" s="10">
        <f t="shared" si="18"/>
        <v>1.024043014509517</v>
      </c>
      <c r="J50" s="56">
        <v>2258.1174300000002</v>
      </c>
      <c r="K50" s="51">
        <f t="shared" si="15"/>
        <v>0.22335718359203657</v>
      </c>
      <c r="L50" s="26"/>
      <c r="M50" s="17"/>
    </row>
    <row r="51" spans="1:13" ht="16" customHeight="1">
      <c r="A51" s="19" t="s">
        <v>29</v>
      </c>
      <c r="B51" s="33">
        <v>15110.943003999999</v>
      </c>
      <c r="C51" s="10">
        <f t="shared" si="16"/>
        <v>0.32077654644367815</v>
      </c>
      <c r="D51" s="9">
        <f t="shared" si="9"/>
        <v>14391.655882000001</v>
      </c>
      <c r="E51" s="10">
        <f t="shared" si="17"/>
        <v>0.3889900908340832</v>
      </c>
      <c r="F51" s="56">
        <v>276.77318200000002</v>
      </c>
      <c r="G51" s="10">
        <f t="shared" si="12"/>
        <v>4.4484694229363082E-2</v>
      </c>
      <c r="H51" s="39">
        <v>14114.8827</v>
      </c>
      <c r="I51" s="10">
        <f t="shared" si="18"/>
        <v>0.45863688528635771</v>
      </c>
      <c r="J51" s="56">
        <v>719.28712200000007</v>
      </c>
      <c r="K51" s="51">
        <f t="shared" si="15"/>
        <v>7.1146851633814984E-2</v>
      </c>
      <c r="L51" s="26"/>
      <c r="M51" s="17"/>
    </row>
    <row r="52" spans="1:13" ht="16" customHeight="1" thickBot="1">
      <c r="A52" s="20" t="s">
        <v>30</v>
      </c>
      <c r="B52" s="32">
        <v>5332.2761840000003</v>
      </c>
      <c r="C52" s="14">
        <f t="shared" si="16"/>
        <v>0.11319406992234823</v>
      </c>
      <c r="D52" s="52">
        <f t="shared" si="9"/>
        <v>5123.0150000000003</v>
      </c>
      <c r="E52" s="14">
        <f t="shared" si="17"/>
        <v>0.13846926903573462</v>
      </c>
      <c r="F52" s="57">
        <v>71</v>
      </c>
      <c r="G52" s="14">
        <f>F52/$F$32*100</f>
        <v>1.1411558256698361E-2</v>
      </c>
      <c r="H52" s="40">
        <v>5052.0150000000003</v>
      </c>
      <c r="I52" s="14">
        <f t="shared" si="18"/>
        <v>0.1641558398512202</v>
      </c>
      <c r="J52" s="57">
        <v>209</v>
      </c>
      <c r="K52" s="53">
        <f>J52/$J$32*100</f>
        <v>2.0672818317839053E-2</v>
      </c>
      <c r="L52" s="22"/>
      <c r="M52" s="17"/>
    </row>
    <row r="53" spans="1:13" ht="5.5" customHeight="1">
      <c r="A53" s="5"/>
      <c r="B53" s="6"/>
      <c r="C53" s="7"/>
      <c r="D53" s="6"/>
      <c r="E53" s="7"/>
      <c r="F53" s="35"/>
      <c r="G53" s="7"/>
      <c r="H53" s="35"/>
      <c r="I53" s="7"/>
      <c r="J53" s="35"/>
      <c r="K53" s="47"/>
      <c r="L53" s="17"/>
      <c r="M53" s="17"/>
    </row>
    <row r="54" spans="1:13" ht="14.25" customHeight="1">
      <c r="A54" s="77" t="s">
        <v>24</v>
      </c>
      <c r="B54" s="77"/>
      <c r="C54" s="77"/>
      <c r="D54" s="77"/>
      <c r="E54" s="77"/>
      <c r="F54" s="77"/>
      <c r="G54" s="77"/>
      <c r="H54" s="77"/>
      <c r="I54" s="77"/>
      <c r="J54" s="77"/>
      <c r="K54" s="77"/>
      <c r="L54" s="17"/>
      <c r="M54" s="17"/>
    </row>
    <row r="55" spans="1:13" ht="16" customHeight="1">
      <c r="A55" s="21" t="s">
        <v>25</v>
      </c>
      <c r="B55" s="75">
        <v>4760935.2297969982</v>
      </c>
      <c r="C55" s="8">
        <v>100</v>
      </c>
      <c r="D55" s="48">
        <f t="shared" ref="D55:D75" si="19">F55+H55</f>
        <v>3775746.3379369993</v>
      </c>
      <c r="E55" s="8">
        <v>100</v>
      </c>
      <c r="F55" s="74">
        <v>604084.84223699966</v>
      </c>
      <c r="G55" s="8">
        <v>100</v>
      </c>
      <c r="H55" s="38">
        <v>3171661.4956999994</v>
      </c>
      <c r="I55" s="8">
        <v>100</v>
      </c>
      <c r="J55" s="74">
        <v>985188.89186000044</v>
      </c>
      <c r="K55" s="50">
        <v>100</v>
      </c>
      <c r="L55" s="24"/>
      <c r="M55" s="24"/>
    </row>
    <row r="56" spans="1:13" ht="16" customHeight="1">
      <c r="A56" s="19" t="s">
        <v>6</v>
      </c>
      <c r="B56" s="9">
        <v>474022.94400000002</v>
      </c>
      <c r="C56" s="10">
        <f t="shared" ref="C56:C75" si="20">B56/$B$55*100</f>
        <v>9.9565089865801824</v>
      </c>
      <c r="D56" s="9">
        <f t="shared" si="19"/>
        <v>366269.06799999997</v>
      </c>
      <c r="E56" s="10">
        <f t="shared" ref="E56:E75" si="21">D56/$D$55*100</f>
        <v>9.700574011550863</v>
      </c>
      <c r="F56" s="56">
        <v>115347.985</v>
      </c>
      <c r="G56" s="10">
        <f t="shared" ref="G56:G75" si="22">F56/$F$55*100</f>
        <v>19.094666334095123</v>
      </c>
      <c r="H56" s="39">
        <v>250921.08299999998</v>
      </c>
      <c r="I56" s="10">
        <f t="shared" ref="I56:I75" si="23">H56/$H$55*100</f>
        <v>7.9113449950503192</v>
      </c>
      <c r="J56" s="56">
        <v>107753.87600000002</v>
      </c>
      <c r="K56" s="51">
        <f t="shared" ref="K56:K75" si="24">J56/$J$55*100</f>
        <v>10.937382352795783</v>
      </c>
      <c r="L56" s="24"/>
      <c r="M56" s="24"/>
    </row>
    <row r="57" spans="1:13" ht="16" customHeight="1">
      <c r="A57" s="19" t="s">
        <v>7</v>
      </c>
      <c r="B57" s="9">
        <v>437827.033</v>
      </c>
      <c r="C57" s="10">
        <f t="shared" si="20"/>
        <v>9.1962400635025769</v>
      </c>
      <c r="D57" s="9">
        <f t="shared" si="19"/>
        <v>338537.73</v>
      </c>
      <c r="E57" s="10">
        <f t="shared" si="21"/>
        <v>8.9661142380918246</v>
      </c>
      <c r="F57" s="56">
        <v>91385.328999999998</v>
      </c>
      <c r="G57" s="10">
        <f t="shared" si="22"/>
        <v>15.127896383161843</v>
      </c>
      <c r="H57" s="39">
        <v>247152.40099999998</v>
      </c>
      <c r="I57" s="10">
        <f t="shared" si="23"/>
        <v>7.7925214066847435</v>
      </c>
      <c r="J57" s="56">
        <v>99289.302999999985</v>
      </c>
      <c r="K57" s="51">
        <f t="shared" si="24"/>
        <v>10.07819960419422</v>
      </c>
      <c r="L57" s="24"/>
      <c r="M57" s="24"/>
    </row>
    <row r="58" spans="1:13" ht="16" customHeight="1">
      <c r="A58" s="19" t="s">
        <v>8</v>
      </c>
      <c r="B58" s="9">
        <v>402411.79300000001</v>
      </c>
      <c r="C58" s="10">
        <f t="shared" si="20"/>
        <v>8.4523685699702007</v>
      </c>
      <c r="D58" s="9">
        <f t="shared" si="19"/>
        <v>305499.49899999995</v>
      </c>
      <c r="E58" s="10">
        <f t="shared" si="21"/>
        <v>8.0911023055356903</v>
      </c>
      <c r="F58" s="56">
        <v>72008.344000000012</v>
      </c>
      <c r="G58" s="10">
        <f t="shared" si="22"/>
        <v>11.92023685503254</v>
      </c>
      <c r="H58" s="39">
        <v>233491.15499999997</v>
      </c>
      <c r="I58" s="10">
        <f t="shared" si="23"/>
        <v>7.3617930323446279</v>
      </c>
      <c r="J58" s="56">
        <v>96912.293999999994</v>
      </c>
      <c r="K58" s="51">
        <f t="shared" si="24"/>
        <v>9.836925162344567</v>
      </c>
      <c r="L58" s="24"/>
      <c r="M58" s="24"/>
    </row>
    <row r="59" spans="1:13" ht="16" customHeight="1">
      <c r="A59" s="19" t="s">
        <v>9</v>
      </c>
      <c r="B59" s="9">
        <v>362941.68599999999</v>
      </c>
      <c r="C59" s="10">
        <f t="shared" si="20"/>
        <v>7.6233275287694999</v>
      </c>
      <c r="D59" s="9">
        <f t="shared" si="19"/>
        <v>265191.45</v>
      </c>
      <c r="E59" s="10">
        <f t="shared" si="21"/>
        <v>7.0235504788940863</v>
      </c>
      <c r="F59" s="56">
        <v>64528.506000000001</v>
      </c>
      <c r="G59" s="10">
        <f t="shared" si="22"/>
        <v>10.682027008167113</v>
      </c>
      <c r="H59" s="39">
        <v>200662.94400000002</v>
      </c>
      <c r="I59" s="10">
        <f t="shared" si="23"/>
        <v>6.3267452807322</v>
      </c>
      <c r="J59" s="56">
        <v>97750.23599999999</v>
      </c>
      <c r="K59" s="51">
        <f t="shared" si="24"/>
        <v>9.921979105494291</v>
      </c>
      <c r="L59" s="24"/>
      <c r="M59" s="24"/>
    </row>
    <row r="60" spans="1:13" ht="16" customHeight="1">
      <c r="A60" s="19" t="s">
        <v>10</v>
      </c>
      <c r="B60" s="9">
        <v>335789.12839999993</v>
      </c>
      <c r="C60" s="10">
        <f t="shared" si="20"/>
        <v>7.0530077010587195</v>
      </c>
      <c r="D60" s="9">
        <f t="shared" si="19"/>
        <v>240246.69839999999</v>
      </c>
      <c r="E60" s="10">
        <f t="shared" si="21"/>
        <v>6.3628929726054242</v>
      </c>
      <c r="F60" s="56">
        <v>52267.914399999994</v>
      </c>
      <c r="G60" s="10">
        <f t="shared" si="22"/>
        <v>8.6524128310264423</v>
      </c>
      <c r="H60" s="39">
        <v>187978.78399999999</v>
      </c>
      <c r="I60" s="10">
        <f t="shared" si="23"/>
        <v>5.9268236618205767</v>
      </c>
      <c r="J60" s="56">
        <v>95542.43</v>
      </c>
      <c r="K60" s="51">
        <f t="shared" si="24"/>
        <v>9.6978793396278959</v>
      </c>
      <c r="L60" s="24"/>
      <c r="M60" s="24"/>
    </row>
    <row r="61" spans="1:13" ht="16" customHeight="1">
      <c r="A61" s="19" t="s">
        <v>11</v>
      </c>
      <c r="B61" s="9">
        <v>310996.09149999998</v>
      </c>
      <c r="C61" s="10">
        <f t="shared" si="20"/>
        <v>6.5322478985554389</v>
      </c>
      <c r="D61" s="9">
        <f t="shared" si="19"/>
        <v>228199.1715</v>
      </c>
      <c r="E61" s="10">
        <f t="shared" si="21"/>
        <v>6.0438162703664036</v>
      </c>
      <c r="F61" s="56">
        <v>43144.391499999998</v>
      </c>
      <c r="G61" s="10">
        <f t="shared" si="22"/>
        <v>7.1421079430218883</v>
      </c>
      <c r="H61" s="39">
        <v>185054.78</v>
      </c>
      <c r="I61" s="10">
        <f t="shared" si="23"/>
        <v>5.8346321084670993</v>
      </c>
      <c r="J61" s="56">
        <v>82796.920000000013</v>
      </c>
      <c r="K61" s="51">
        <f t="shared" si="24"/>
        <v>8.4041670266584578</v>
      </c>
      <c r="L61" s="24"/>
      <c r="M61" s="24"/>
    </row>
    <row r="62" spans="1:13" ht="16" customHeight="1">
      <c r="A62" s="19" t="s">
        <v>12</v>
      </c>
      <c r="B62" s="9">
        <v>302214.37830000004</v>
      </c>
      <c r="C62" s="10">
        <f t="shared" si="20"/>
        <v>6.3477943662948375</v>
      </c>
      <c r="D62" s="9">
        <f t="shared" si="19"/>
        <v>232488.94330000001</v>
      </c>
      <c r="E62" s="10">
        <f t="shared" si="21"/>
        <v>6.1574301473606896</v>
      </c>
      <c r="F62" s="56">
        <v>34856.729299999999</v>
      </c>
      <c r="G62" s="10">
        <f t="shared" si="22"/>
        <v>5.7701711519397323</v>
      </c>
      <c r="H62" s="39">
        <v>197632.21400000001</v>
      </c>
      <c r="I62" s="10">
        <f t="shared" si="23"/>
        <v>6.2311887402845842</v>
      </c>
      <c r="J62" s="56">
        <v>69725.435000000012</v>
      </c>
      <c r="K62" s="51">
        <f t="shared" si="24"/>
        <v>7.0773671502082154</v>
      </c>
      <c r="L62" s="24"/>
      <c r="M62" s="24"/>
    </row>
    <row r="63" spans="1:13" ht="16" customHeight="1">
      <c r="A63" s="19" t="s">
        <v>13</v>
      </c>
      <c r="B63" s="9">
        <v>296938.57009999995</v>
      </c>
      <c r="C63" s="10">
        <f t="shared" si="20"/>
        <v>6.2369798320625573</v>
      </c>
      <c r="D63" s="9">
        <f t="shared" si="19"/>
        <v>240133.3161</v>
      </c>
      <c r="E63" s="10">
        <f t="shared" si="21"/>
        <v>6.3598900616614138</v>
      </c>
      <c r="F63" s="56">
        <v>27035.4761</v>
      </c>
      <c r="G63" s="10">
        <f t="shared" si="22"/>
        <v>4.4754435486055799</v>
      </c>
      <c r="H63" s="39">
        <v>213097.84</v>
      </c>
      <c r="I63" s="10">
        <f t="shared" si="23"/>
        <v>6.7188078011764114</v>
      </c>
      <c r="J63" s="56">
        <v>56805.254000000001</v>
      </c>
      <c r="K63" s="51">
        <f t="shared" si="24"/>
        <v>5.7659251407873438</v>
      </c>
      <c r="L63" s="23"/>
      <c r="M63" s="22"/>
    </row>
    <row r="64" spans="1:13" ht="16" customHeight="1">
      <c r="A64" s="19" t="s">
        <v>14</v>
      </c>
      <c r="B64" s="9">
        <v>283267.16899999994</v>
      </c>
      <c r="C64" s="10">
        <f t="shared" si="20"/>
        <v>5.9498219431159578</v>
      </c>
      <c r="D64" s="9">
        <f t="shared" si="19"/>
        <v>228479.94999999998</v>
      </c>
      <c r="E64" s="10">
        <f t="shared" si="21"/>
        <v>6.0512526412152292</v>
      </c>
      <c r="F64" s="56">
        <v>23228.481</v>
      </c>
      <c r="G64" s="10">
        <f t="shared" si="22"/>
        <v>3.8452348703175718</v>
      </c>
      <c r="H64" s="39">
        <v>205251.46899999998</v>
      </c>
      <c r="I64" s="10">
        <f t="shared" si="23"/>
        <v>6.4714178760334597</v>
      </c>
      <c r="J64" s="56">
        <v>54787.21899999999</v>
      </c>
      <c r="K64" s="51">
        <f t="shared" si="24"/>
        <v>5.5610877723726393</v>
      </c>
      <c r="L64" s="27"/>
      <c r="M64" s="17"/>
    </row>
    <row r="65" spans="1:13" ht="16" customHeight="1">
      <c r="A65" s="19" t="s">
        <v>15</v>
      </c>
      <c r="B65" s="9">
        <v>273034.34179999999</v>
      </c>
      <c r="C65" s="10">
        <f t="shared" si="20"/>
        <v>5.7348888111557423</v>
      </c>
      <c r="D65" s="9">
        <f t="shared" si="19"/>
        <v>219910.76879999999</v>
      </c>
      <c r="E65" s="10">
        <f t="shared" si="21"/>
        <v>5.8242993336293702</v>
      </c>
      <c r="F65" s="56">
        <v>18988.360799999999</v>
      </c>
      <c r="G65" s="10">
        <f t="shared" si="22"/>
        <v>3.1433268098043627</v>
      </c>
      <c r="H65" s="39">
        <v>200922.408</v>
      </c>
      <c r="I65" s="10">
        <f t="shared" si="23"/>
        <v>6.334925977201598</v>
      </c>
      <c r="J65" s="56">
        <v>53123.573000000004</v>
      </c>
      <c r="K65" s="51">
        <f t="shared" si="24"/>
        <v>5.392222084407047</v>
      </c>
      <c r="L65" s="24"/>
      <c r="M65" s="24"/>
    </row>
    <row r="66" spans="1:13" ht="16" customHeight="1">
      <c r="A66" s="19" t="s">
        <v>16</v>
      </c>
      <c r="B66" s="9">
        <v>234517.2531</v>
      </c>
      <c r="C66" s="10">
        <f t="shared" si="20"/>
        <v>4.9258652298447583</v>
      </c>
      <c r="D66" s="9">
        <f t="shared" si="19"/>
        <v>189588.79849999998</v>
      </c>
      <c r="E66" s="10">
        <f>D66/$D$55*100</f>
        <v>5.0212271040323095</v>
      </c>
      <c r="F66" s="56">
        <v>14116.4355</v>
      </c>
      <c r="G66" s="10">
        <f t="shared" si="22"/>
        <v>2.3368299472181957</v>
      </c>
      <c r="H66" s="39">
        <v>175472.36299999998</v>
      </c>
      <c r="I66" s="10">
        <f t="shared" si="23"/>
        <v>5.5325060142104627</v>
      </c>
      <c r="J66" s="56">
        <v>44928.454599999997</v>
      </c>
      <c r="K66" s="51">
        <f t="shared" si="24"/>
        <v>4.5603898877885971</v>
      </c>
      <c r="L66" s="24"/>
      <c r="M66" s="24"/>
    </row>
    <row r="67" spans="1:13" ht="16" customHeight="1">
      <c r="A67" s="19" t="s">
        <v>17</v>
      </c>
      <c r="B67" s="9">
        <v>207219.7623</v>
      </c>
      <c r="C67" s="10">
        <f t="shared" si="20"/>
        <v>4.3525011851260924</v>
      </c>
      <c r="D67" s="9">
        <f t="shared" si="19"/>
        <v>167982.43160000001</v>
      </c>
      <c r="E67" s="10">
        <f t="shared" si="21"/>
        <v>4.4489861491008593</v>
      </c>
      <c r="F67" s="56">
        <v>12346.8786</v>
      </c>
      <c r="G67" s="10">
        <f t="shared" si="22"/>
        <v>2.0438980978694987</v>
      </c>
      <c r="H67" s="39">
        <v>155635.55300000001</v>
      </c>
      <c r="I67" s="10">
        <f t="shared" si="23"/>
        <v>4.90706694932621</v>
      </c>
      <c r="J67" s="56">
        <v>39237.330700000006</v>
      </c>
      <c r="K67" s="51">
        <f t="shared" si="24"/>
        <v>3.9827215901634219</v>
      </c>
      <c r="L67" s="24"/>
      <c r="M67" s="24"/>
    </row>
    <row r="68" spans="1:13" ht="16" customHeight="1">
      <c r="A68" s="19" t="s">
        <v>18</v>
      </c>
      <c r="B68" s="9">
        <v>200498.78940000001</v>
      </c>
      <c r="C68" s="10">
        <f t="shared" si="20"/>
        <v>4.2113320119364257</v>
      </c>
      <c r="D68" s="9">
        <f t="shared" si="19"/>
        <v>170944.90380000003</v>
      </c>
      <c r="E68" s="10">
        <f t="shared" si="21"/>
        <v>4.527446721789083</v>
      </c>
      <c r="F68" s="56">
        <v>12010.364799999999</v>
      </c>
      <c r="G68" s="10">
        <f t="shared" si="22"/>
        <v>1.9881917174952044</v>
      </c>
      <c r="H68" s="39">
        <v>158934.53900000002</v>
      </c>
      <c r="I68" s="10">
        <f t="shared" si="23"/>
        <v>5.0110813911092507</v>
      </c>
      <c r="J68" s="56">
        <v>29553.885600000001</v>
      </c>
      <c r="K68" s="51">
        <f t="shared" si="24"/>
        <v>2.9998192066704439</v>
      </c>
      <c r="L68" s="24"/>
      <c r="M68" s="24"/>
    </row>
    <row r="69" spans="1:13" ht="16" customHeight="1">
      <c r="A69" s="19" t="s">
        <v>19</v>
      </c>
      <c r="B69" s="9">
        <v>191204.75120000003</v>
      </c>
      <c r="C69" s="10">
        <f t="shared" si="20"/>
        <v>4.0161174637142212</v>
      </c>
      <c r="D69" s="9">
        <f t="shared" si="19"/>
        <v>169965.77960000001</v>
      </c>
      <c r="E69" s="10">
        <f t="shared" si="21"/>
        <v>4.5015147837729561</v>
      </c>
      <c r="F69" s="56">
        <v>9138.4925999999996</v>
      </c>
      <c r="G69" s="10">
        <f t="shared" si="22"/>
        <v>1.5127829670678459</v>
      </c>
      <c r="H69" s="39">
        <v>160827.28700000001</v>
      </c>
      <c r="I69" s="10">
        <f t="shared" si="23"/>
        <v>5.0707582514099521</v>
      </c>
      <c r="J69" s="56">
        <v>21238.971599999997</v>
      </c>
      <c r="K69" s="51">
        <f t="shared" si="24"/>
        <v>2.1558273520422668</v>
      </c>
      <c r="L69" s="24"/>
      <c r="M69" s="24"/>
    </row>
    <row r="70" spans="1:13" ht="16" customHeight="1">
      <c r="A70" s="19" t="s">
        <v>20</v>
      </c>
      <c r="B70" s="9">
        <v>173158.00419999997</v>
      </c>
      <c r="C70" s="10">
        <f t="shared" si="20"/>
        <v>3.6370585996689409</v>
      </c>
      <c r="D70" s="9">
        <f t="shared" si="19"/>
        <v>158779.6642</v>
      </c>
      <c r="E70" s="10">
        <f t="shared" si="21"/>
        <v>4.205252418698084</v>
      </c>
      <c r="F70" s="56">
        <v>6323.0432000000001</v>
      </c>
      <c r="G70" s="10">
        <f t="shared" si="22"/>
        <v>1.0467144278252376</v>
      </c>
      <c r="H70" s="39">
        <v>152456.62100000001</v>
      </c>
      <c r="I70" s="10">
        <f t="shared" si="23"/>
        <v>4.8068377160265703</v>
      </c>
      <c r="J70" s="56">
        <v>14378.34</v>
      </c>
      <c r="K70" s="51">
        <f t="shared" si="24"/>
        <v>1.4594500728539703</v>
      </c>
      <c r="L70" s="29"/>
      <c r="M70" s="25"/>
    </row>
    <row r="71" spans="1:13" ht="16" customHeight="1">
      <c r="A71" s="19" t="s">
        <v>21</v>
      </c>
      <c r="B71" s="9">
        <v>107825.66572999999</v>
      </c>
      <c r="C71" s="10">
        <f t="shared" si="20"/>
        <v>2.2648000975765759</v>
      </c>
      <c r="D71" s="9">
        <f t="shared" si="19"/>
        <v>96934.621630000009</v>
      </c>
      <c r="E71" s="10">
        <f t="shared" si="21"/>
        <v>2.5672969779787524</v>
      </c>
      <c r="F71" s="56">
        <v>3633.5546300000005</v>
      </c>
      <c r="G71" s="10">
        <f t="shared" si="22"/>
        <v>0.60149740168028487</v>
      </c>
      <c r="H71" s="39">
        <v>93301.06700000001</v>
      </c>
      <c r="I71" s="10">
        <f t="shared" si="23"/>
        <v>2.9417094833888653</v>
      </c>
      <c r="J71" s="56">
        <v>10891.044100000001</v>
      </c>
      <c r="K71" s="51">
        <f t="shared" si="24"/>
        <v>1.1054777606594923</v>
      </c>
      <c r="L71" s="30"/>
    </row>
    <row r="72" spans="1:13" ht="16" customHeight="1">
      <c r="A72" s="19" t="s">
        <v>27</v>
      </c>
      <c r="B72" s="9">
        <v>80596.646000000008</v>
      </c>
      <c r="C72" s="10">
        <f t="shared" si="20"/>
        <v>1.6928742381449406</v>
      </c>
      <c r="D72" s="9">
        <f t="shared" si="19"/>
        <v>74558.954599999997</v>
      </c>
      <c r="E72" s="10">
        <f t="shared" si="21"/>
        <v>1.9746812398615126</v>
      </c>
      <c r="F72" s="56">
        <v>1917.8616000000002</v>
      </c>
      <c r="G72" s="10">
        <f t="shared" si="22"/>
        <v>0.31748215911161176</v>
      </c>
      <c r="H72" s="39">
        <v>72641.092999999993</v>
      </c>
      <c r="I72" s="10">
        <f t="shared" si="23"/>
        <v>2.2903167030429832</v>
      </c>
      <c r="J72" s="56">
        <v>6037.6913999999997</v>
      </c>
      <c r="K72" s="51">
        <f t="shared" si="24"/>
        <v>0.61284606940716313</v>
      </c>
      <c r="L72" s="26"/>
      <c r="M72" s="17"/>
    </row>
    <row r="73" spans="1:13" ht="16" customHeight="1">
      <c r="A73" s="19" t="s">
        <v>28</v>
      </c>
      <c r="B73" s="9">
        <v>51399.811730000001</v>
      </c>
      <c r="C73" s="10">
        <f t="shared" si="20"/>
        <v>1.0796158580000601</v>
      </c>
      <c r="D73" s="9">
        <f t="shared" si="19"/>
        <v>48294.231570000004</v>
      </c>
      <c r="E73" s="10">
        <f t="shared" si="21"/>
        <v>1.2790645146036774</v>
      </c>
      <c r="F73" s="56">
        <v>1216.9083700000001</v>
      </c>
      <c r="G73" s="10">
        <f t="shared" si="22"/>
        <v>0.20144659903957207</v>
      </c>
      <c r="H73" s="39">
        <v>47077.323200000006</v>
      </c>
      <c r="I73" s="10">
        <f t="shared" si="23"/>
        <v>1.4843110862816031</v>
      </c>
      <c r="J73" s="56">
        <v>3105.5801600000004</v>
      </c>
      <c r="K73" s="51">
        <f>J73/$J$55*100</f>
        <v>0.31522687533928434</v>
      </c>
      <c r="L73" s="26"/>
      <c r="M73" s="17"/>
    </row>
    <row r="74" spans="1:13" ht="16" customHeight="1">
      <c r="A74" s="19" t="s">
        <v>29</v>
      </c>
      <c r="B74" s="9">
        <v>25375.962156999998</v>
      </c>
      <c r="C74" s="10">
        <f t="shared" si="20"/>
        <v>0.53300372578439814</v>
      </c>
      <c r="D74" s="9">
        <f t="shared" si="19"/>
        <v>24318.050816999999</v>
      </c>
      <c r="E74" s="10">
        <f t="shared" si="21"/>
        <v>0.64405944257068259</v>
      </c>
      <c r="F74" s="56">
        <v>449.21721700000001</v>
      </c>
      <c r="G74" s="10">
        <f t="shared" si="22"/>
        <v>7.4363265818174484E-2</v>
      </c>
      <c r="H74" s="39">
        <v>23868.833599999998</v>
      </c>
      <c r="I74" s="10">
        <f t="shared" si="23"/>
        <v>0.7525656074067274</v>
      </c>
      <c r="J74" s="56">
        <v>1057.9113399999999</v>
      </c>
      <c r="K74" s="51">
        <f t="shared" si="24"/>
        <v>0.10738157410633226</v>
      </c>
      <c r="L74" s="26"/>
      <c r="M74" s="17"/>
    </row>
    <row r="75" spans="1:13" ht="16" customHeight="1" thickBot="1">
      <c r="A75" s="20" t="s">
        <v>30</v>
      </c>
      <c r="B75" s="32">
        <v>9695.4488799999999</v>
      </c>
      <c r="C75" s="14">
        <f t="shared" si="20"/>
        <v>0.20364588913790801</v>
      </c>
      <c r="D75" s="52">
        <f t="shared" si="19"/>
        <v>9422.7379000000001</v>
      </c>
      <c r="E75" s="14">
        <f t="shared" si="21"/>
        <v>0.24955961170708349</v>
      </c>
      <c r="F75" s="57">
        <v>141</v>
      </c>
      <c r="G75" s="14">
        <f t="shared" si="22"/>
        <v>2.3341092201198069E-2</v>
      </c>
      <c r="H75" s="40">
        <v>9281.7379000000001</v>
      </c>
      <c r="I75" s="14">
        <f t="shared" si="23"/>
        <v>0.29264591800177214</v>
      </c>
      <c r="J75" s="57">
        <v>273</v>
      </c>
      <c r="K75" s="53">
        <f t="shared" si="24"/>
        <v>2.7710422057701647E-2</v>
      </c>
      <c r="L75" s="22"/>
      <c r="M75" s="17"/>
    </row>
    <row r="76" spans="1:13">
      <c r="A76" s="15" t="s">
        <v>23</v>
      </c>
      <c r="B76" s="16"/>
      <c r="C76" s="16"/>
      <c r="D76" s="16"/>
      <c r="E76" s="16"/>
      <c r="G76" s="54"/>
      <c r="H76" s="37"/>
    </row>
    <row r="77" spans="1:13">
      <c r="A77" s="18" t="s">
        <v>31</v>
      </c>
      <c r="B77" s="16"/>
      <c r="C77" s="16"/>
      <c r="D77" s="16"/>
      <c r="E77" s="16"/>
      <c r="H77" s="37"/>
    </row>
    <row r="78" spans="1:13">
      <c r="A78" s="16"/>
      <c r="B78" s="16"/>
      <c r="C78" s="16"/>
      <c r="D78" s="16"/>
      <c r="E78" s="16"/>
      <c r="H78" s="37"/>
    </row>
    <row r="79" spans="1:13">
      <c r="A79" s="16"/>
      <c r="B79" s="16"/>
      <c r="C79" s="16"/>
      <c r="D79" s="16"/>
      <c r="E79" s="16"/>
      <c r="H79" s="37"/>
    </row>
    <row r="80" spans="1:13">
      <c r="A80" s="16"/>
      <c r="B80" s="16"/>
      <c r="C80" s="16"/>
      <c r="D80" s="16"/>
      <c r="E80" s="16"/>
      <c r="H80" s="37"/>
    </row>
    <row r="81" spans="1:8">
      <c r="A81" s="16"/>
      <c r="B81" s="16"/>
      <c r="C81" s="16"/>
      <c r="D81" s="16"/>
      <c r="E81" s="16"/>
      <c r="H81" s="37"/>
    </row>
    <row r="82" spans="1:8">
      <c r="A82" s="16"/>
      <c r="B82" s="16"/>
      <c r="C82" s="16"/>
      <c r="D82" s="16"/>
      <c r="E82" s="16"/>
      <c r="H82" s="37"/>
    </row>
    <row r="83" spans="1:8">
      <c r="A83" s="15"/>
      <c r="B83" s="16"/>
      <c r="C83" s="16"/>
      <c r="D83" s="16"/>
      <c r="E83" s="16"/>
      <c r="H83" s="37"/>
    </row>
    <row r="84" spans="1:8">
      <c r="A84" s="16"/>
      <c r="B84" s="16"/>
      <c r="C84" s="16"/>
      <c r="D84" s="16"/>
      <c r="E84" s="16"/>
      <c r="H84" s="37"/>
    </row>
    <row r="85" spans="1:8">
      <c r="A85" s="16"/>
      <c r="B85" s="16"/>
      <c r="C85" s="16"/>
      <c r="D85" s="16"/>
      <c r="E85" s="16"/>
      <c r="H85" s="37"/>
    </row>
    <row r="86" spans="1:8">
      <c r="A86" s="16"/>
      <c r="B86" s="16"/>
      <c r="C86" s="16"/>
      <c r="D86" s="16"/>
      <c r="E86" s="16"/>
      <c r="H86" s="37"/>
    </row>
    <row r="87" spans="1:8">
      <c r="A87" s="16"/>
      <c r="B87" s="16"/>
      <c r="C87" s="16"/>
      <c r="D87" s="16"/>
      <c r="E87" s="16"/>
      <c r="H87" s="37"/>
    </row>
    <row r="88" spans="1:8">
      <c r="A88" s="16"/>
      <c r="B88" s="16"/>
      <c r="C88" s="16"/>
      <c r="D88" s="16"/>
      <c r="E88" s="16"/>
      <c r="H88" s="37"/>
    </row>
    <row r="89" spans="1:8">
      <c r="A89" s="16"/>
      <c r="B89" s="16"/>
      <c r="C89" s="16"/>
      <c r="D89" s="16"/>
      <c r="E89" s="16"/>
      <c r="H89" s="37"/>
    </row>
    <row r="90" spans="1:8">
      <c r="A90" s="16"/>
      <c r="B90" s="16"/>
      <c r="C90" s="16"/>
      <c r="D90" s="16"/>
      <c r="E90" s="16"/>
      <c r="H90" s="37"/>
    </row>
    <row r="91" spans="1:8">
      <c r="A91" s="16"/>
      <c r="B91" s="16"/>
      <c r="C91" s="16"/>
      <c r="D91" s="16"/>
      <c r="E91" s="16"/>
      <c r="H91" s="37"/>
    </row>
    <row r="92" spans="1:8">
      <c r="A92" s="16"/>
      <c r="B92" s="16"/>
      <c r="C92" s="16"/>
      <c r="D92" s="16"/>
      <c r="E92" s="16"/>
      <c r="H92" s="37"/>
    </row>
    <row r="93" spans="1:8">
      <c r="A93" s="16"/>
      <c r="B93" s="16"/>
      <c r="C93" s="16"/>
      <c r="D93" s="16"/>
      <c r="E93" s="16"/>
      <c r="H93" s="37"/>
    </row>
    <row r="94" spans="1:8">
      <c r="A94" s="16"/>
      <c r="B94" s="16"/>
      <c r="C94" s="16"/>
      <c r="D94" s="16"/>
      <c r="E94" s="16"/>
      <c r="H94" s="37"/>
    </row>
    <row r="95" spans="1:8">
      <c r="A95" s="16"/>
      <c r="B95" s="16"/>
      <c r="C95" s="16"/>
      <c r="D95" s="16"/>
      <c r="E95" s="16"/>
      <c r="H95" s="37"/>
    </row>
    <row r="96" spans="1:8">
      <c r="A96" s="16"/>
      <c r="B96" s="16"/>
      <c r="C96" s="16"/>
      <c r="D96" s="16"/>
      <c r="E96" s="16"/>
      <c r="H96" s="37"/>
    </row>
    <row r="97" spans="1:8">
      <c r="A97" s="16"/>
      <c r="B97" s="16"/>
      <c r="C97" s="16"/>
      <c r="D97" s="16"/>
      <c r="E97" s="16"/>
      <c r="H97" s="37"/>
    </row>
    <row r="98" spans="1:8">
      <c r="A98" s="16"/>
      <c r="B98" s="16"/>
      <c r="C98" s="16"/>
      <c r="D98" s="16"/>
      <c r="E98" s="16"/>
      <c r="H98" s="37"/>
    </row>
    <row r="99" spans="1:8">
      <c r="A99" s="16"/>
      <c r="B99" s="16"/>
      <c r="C99" s="16"/>
      <c r="D99" s="16"/>
      <c r="E99" s="16"/>
      <c r="H99" s="37"/>
    </row>
    <row r="100" spans="1:8">
      <c r="A100" s="16"/>
      <c r="B100" s="16"/>
      <c r="C100" s="16"/>
      <c r="D100" s="16"/>
      <c r="E100" s="16"/>
      <c r="H100" s="37"/>
    </row>
    <row r="101" spans="1:8">
      <c r="A101" s="16"/>
      <c r="B101" s="16"/>
      <c r="C101" s="16"/>
      <c r="D101" s="16"/>
      <c r="E101" s="16"/>
      <c r="H101" s="37"/>
    </row>
    <row r="102" spans="1:8">
      <c r="A102" s="16"/>
      <c r="B102" s="16"/>
      <c r="C102" s="16"/>
      <c r="D102" s="16"/>
      <c r="E102" s="16"/>
      <c r="H102" s="37"/>
    </row>
    <row r="103" spans="1:8">
      <c r="A103" s="16"/>
      <c r="B103" s="16"/>
      <c r="C103" s="16"/>
      <c r="D103" s="16"/>
      <c r="E103" s="16"/>
      <c r="H103" s="37"/>
    </row>
    <row r="104" spans="1:8">
      <c r="A104" s="16"/>
      <c r="B104" s="16"/>
      <c r="C104" s="16"/>
      <c r="D104" s="16"/>
      <c r="E104" s="16"/>
      <c r="H104" s="37"/>
    </row>
    <row r="105" spans="1:8">
      <c r="A105" s="16"/>
      <c r="B105" s="16"/>
      <c r="C105" s="16"/>
      <c r="D105" s="16"/>
      <c r="E105" s="16"/>
      <c r="H105" s="37"/>
    </row>
    <row r="106" spans="1:8">
      <c r="A106" s="16"/>
      <c r="B106" s="16"/>
      <c r="C106" s="16"/>
      <c r="D106" s="16"/>
      <c r="E106" s="16"/>
      <c r="H106" s="37"/>
    </row>
    <row r="107" spans="1:8">
      <c r="A107" s="16"/>
      <c r="B107" s="16"/>
      <c r="C107" s="16"/>
      <c r="D107" s="16"/>
      <c r="E107" s="16"/>
      <c r="H107" s="37"/>
    </row>
    <row r="108" spans="1:8">
      <c r="A108" s="16"/>
      <c r="B108" s="16"/>
      <c r="C108" s="16"/>
      <c r="D108" s="16"/>
      <c r="E108" s="16"/>
      <c r="H108" s="37"/>
    </row>
    <row r="109" spans="1:8">
      <c r="A109" s="16"/>
      <c r="B109" s="16"/>
      <c r="C109" s="16"/>
      <c r="D109" s="16"/>
      <c r="E109" s="16"/>
      <c r="H109" s="37"/>
    </row>
    <row r="110" spans="1:8">
      <c r="A110" s="16"/>
      <c r="B110" s="16"/>
      <c r="C110" s="16"/>
      <c r="D110" s="16"/>
      <c r="E110" s="16"/>
      <c r="H110" s="37"/>
    </row>
    <row r="111" spans="1:8">
      <c r="A111" s="16"/>
      <c r="B111" s="16"/>
      <c r="C111" s="16"/>
      <c r="D111" s="16"/>
      <c r="E111" s="16"/>
      <c r="H111" s="37"/>
    </row>
    <row r="112" spans="1:8">
      <c r="A112" s="16"/>
      <c r="B112" s="16"/>
      <c r="C112" s="16"/>
      <c r="D112" s="16"/>
      <c r="E112" s="16"/>
      <c r="H112" s="37"/>
    </row>
    <row r="113" spans="1:8">
      <c r="A113" s="16"/>
      <c r="B113" s="16"/>
      <c r="C113" s="16"/>
      <c r="D113" s="16"/>
      <c r="E113" s="16"/>
      <c r="H113" s="37"/>
    </row>
    <row r="114" spans="1:8">
      <c r="A114" s="16"/>
      <c r="B114" s="16"/>
      <c r="C114" s="16"/>
      <c r="D114" s="16"/>
      <c r="E114" s="16"/>
      <c r="H114" s="37"/>
    </row>
    <row r="115" spans="1:8">
      <c r="A115" s="16"/>
      <c r="B115" s="16"/>
      <c r="C115" s="16"/>
      <c r="D115" s="16"/>
      <c r="E115" s="16"/>
      <c r="H115" s="37"/>
    </row>
    <row r="116" spans="1:8">
      <c r="A116" s="16"/>
      <c r="B116" s="16"/>
      <c r="C116" s="16"/>
      <c r="D116" s="16"/>
      <c r="E116" s="16"/>
      <c r="H116" s="37"/>
    </row>
    <row r="117" spans="1:8">
      <c r="A117" s="16"/>
      <c r="B117" s="16"/>
      <c r="C117" s="16"/>
      <c r="D117" s="16"/>
      <c r="E117" s="16"/>
      <c r="H117" s="37"/>
    </row>
    <row r="118" spans="1:8">
      <c r="A118" s="16"/>
      <c r="B118" s="16"/>
      <c r="C118" s="16"/>
      <c r="D118" s="16"/>
      <c r="E118" s="16"/>
      <c r="H118" s="37"/>
    </row>
    <row r="119" spans="1:8">
      <c r="A119" s="16"/>
      <c r="B119" s="16"/>
      <c r="C119" s="16"/>
      <c r="D119" s="16"/>
      <c r="E119" s="16"/>
      <c r="H119" s="37"/>
    </row>
    <row r="120" spans="1:8">
      <c r="A120" s="16"/>
      <c r="B120" s="16"/>
      <c r="C120" s="16"/>
      <c r="D120" s="16"/>
      <c r="E120" s="16"/>
      <c r="H120" s="37"/>
    </row>
    <row r="121" spans="1:8">
      <c r="A121" s="16"/>
      <c r="B121" s="16"/>
      <c r="C121" s="16"/>
      <c r="D121" s="16"/>
      <c r="E121" s="16"/>
      <c r="H121" s="37"/>
    </row>
    <row r="122" spans="1:8">
      <c r="A122" s="16"/>
      <c r="B122" s="16"/>
      <c r="C122" s="16"/>
      <c r="D122" s="16"/>
      <c r="E122" s="16"/>
      <c r="H122" s="37"/>
    </row>
    <row r="123" spans="1:8">
      <c r="A123" s="16"/>
      <c r="B123" s="16"/>
      <c r="C123" s="16"/>
      <c r="D123" s="16"/>
      <c r="E123" s="16"/>
      <c r="H123" s="37"/>
    </row>
    <row r="124" spans="1:8">
      <c r="A124" s="16"/>
      <c r="B124" s="16"/>
      <c r="C124" s="16"/>
      <c r="D124" s="16"/>
      <c r="E124" s="16"/>
      <c r="H124" s="37"/>
    </row>
    <row r="125" spans="1:8">
      <c r="A125" s="16"/>
      <c r="B125" s="16"/>
      <c r="C125" s="16"/>
      <c r="D125" s="16"/>
      <c r="E125" s="16"/>
      <c r="H125" s="37"/>
    </row>
    <row r="126" spans="1:8">
      <c r="A126" s="16"/>
      <c r="B126" s="16"/>
      <c r="C126" s="16"/>
      <c r="D126" s="16"/>
      <c r="E126" s="16"/>
      <c r="H126" s="37"/>
    </row>
    <row r="127" spans="1:8">
      <c r="A127" s="16"/>
      <c r="B127" s="16"/>
      <c r="C127" s="16"/>
      <c r="D127" s="16"/>
      <c r="E127" s="16"/>
      <c r="H127" s="37"/>
    </row>
    <row r="128" spans="1:8">
      <c r="A128" s="16"/>
      <c r="B128" s="16"/>
      <c r="C128" s="16"/>
      <c r="D128" s="16"/>
      <c r="E128" s="16"/>
      <c r="H128" s="37"/>
    </row>
    <row r="129" spans="1:8">
      <c r="A129" s="16"/>
      <c r="B129" s="16"/>
      <c r="C129" s="16"/>
      <c r="D129" s="16"/>
      <c r="E129" s="16"/>
      <c r="H129" s="37"/>
    </row>
    <row r="130" spans="1:8">
      <c r="A130" s="16"/>
      <c r="B130" s="16"/>
      <c r="C130" s="16"/>
      <c r="D130" s="16"/>
      <c r="E130" s="16"/>
      <c r="H130" s="37"/>
    </row>
    <row r="131" spans="1:8">
      <c r="A131" s="16"/>
      <c r="B131" s="16"/>
      <c r="C131" s="16"/>
      <c r="D131" s="16"/>
      <c r="E131" s="16"/>
      <c r="H131" s="37"/>
    </row>
    <row r="132" spans="1:8">
      <c r="A132" s="16"/>
      <c r="B132" s="16"/>
      <c r="C132" s="16"/>
      <c r="D132" s="16"/>
      <c r="E132" s="16"/>
      <c r="H132" s="37"/>
    </row>
    <row r="133" spans="1:8">
      <c r="A133" s="16"/>
      <c r="B133" s="16"/>
      <c r="C133" s="16"/>
      <c r="D133" s="16"/>
      <c r="E133" s="16"/>
      <c r="H133" s="37"/>
    </row>
    <row r="134" spans="1:8">
      <c r="A134" s="16"/>
      <c r="B134" s="16"/>
      <c r="C134" s="16"/>
      <c r="D134" s="16"/>
      <c r="E134" s="16"/>
      <c r="H134" s="37"/>
    </row>
    <row r="135" spans="1:8">
      <c r="A135" s="16"/>
      <c r="B135" s="16"/>
      <c r="C135" s="16"/>
      <c r="D135" s="16"/>
      <c r="E135" s="16"/>
      <c r="H135" s="37"/>
    </row>
    <row r="136" spans="1:8">
      <c r="A136" s="16"/>
      <c r="B136" s="16"/>
      <c r="C136" s="16"/>
      <c r="D136" s="16"/>
      <c r="E136" s="16"/>
      <c r="H136" s="37"/>
    </row>
    <row r="137" spans="1:8">
      <c r="A137" s="16"/>
      <c r="B137" s="16"/>
      <c r="C137" s="16"/>
      <c r="D137" s="16"/>
      <c r="E137" s="16"/>
      <c r="H137" s="37"/>
    </row>
    <row r="138" spans="1:8">
      <c r="A138" s="16"/>
      <c r="B138" s="16"/>
      <c r="C138" s="16"/>
      <c r="D138" s="16"/>
      <c r="E138" s="16"/>
      <c r="H138" s="37"/>
    </row>
    <row r="139" spans="1:8">
      <c r="A139" s="16"/>
      <c r="B139" s="16"/>
      <c r="C139" s="16"/>
      <c r="D139" s="16"/>
      <c r="E139" s="16"/>
      <c r="H139" s="37"/>
    </row>
    <row r="140" spans="1:8">
      <c r="A140" s="16"/>
      <c r="B140" s="16"/>
      <c r="C140" s="16"/>
      <c r="D140" s="16"/>
      <c r="E140" s="16"/>
      <c r="H140" s="37"/>
    </row>
    <row r="141" spans="1:8">
      <c r="A141" s="16"/>
      <c r="B141" s="16"/>
      <c r="C141" s="16"/>
      <c r="D141" s="16"/>
      <c r="E141" s="16"/>
      <c r="H141" s="37"/>
    </row>
    <row r="142" spans="1:8">
      <c r="A142" s="16"/>
      <c r="B142" s="16"/>
      <c r="C142" s="16"/>
      <c r="D142" s="16"/>
      <c r="E142" s="16"/>
      <c r="H142" s="37"/>
    </row>
    <row r="143" spans="1:8">
      <c r="A143" s="16"/>
      <c r="B143" s="16"/>
      <c r="C143" s="16"/>
      <c r="D143" s="16"/>
      <c r="E143" s="16"/>
      <c r="H143" s="37"/>
    </row>
    <row r="144" spans="1:8">
      <c r="A144" s="16"/>
      <c r="B144" s="16"/>
      <c r="C144" s="16"/>
      <c r="D144" s="16"/>
      <c r="E144" s="16"/>
      <c r="H144" s="37"/>
    </row>
    <row r="145" spans="1:8">
      <c r="A145" s="16"/>
      <c r="B145" s="16"/>
      <c r="C145" s="16"/>
      <c r="D145" s="16"/>
      <c r="E145" s="16"/>
      <c r="H145" s="37"/>
    </row>
    <row r="146" spans="1:8">
      <c r="A146" s="16"/>
      <c r="B146" s="16"/>
      <c r="C146" s="16"/>
      <c r="D146" s="16"/>
      <c r="E146" s="16"/>
      <c r="H146" s="37"/>
    </row>
    <row r="147" spans="1:8">
      <c r="A147" s="16"/>
      <c r="B147" s="16"/>
      <c r="C147" s="16"/>
      <c r="D147" s="16"/>
      <c r="E147" s="16"/>
      <c r="H147" s="37"/>
    </row>
    <row r="148" spans="1:8">
      <c r="A148" s="16"/>
      <c r="B148" s="16"/>
      <c r="C148" s="16"/>
      <c r="D148" s="16"/>
      <c r="E148" s="16"/>
      <c r="H148" s="37"/>
    </row>
    <row r="149" spans="1:8">
      <c r="A149" s="16"/>
      <c r="B149" s="16"/>
      <c r="C149" s="16"/>
      <c r="D149" s="16"/>
      <c r="E149" s="16"/>
      <c r="H149" s="37"/>
    </row>
    <row r="150" spans="1:8">
      <c r="A150" s="16"/>
      <c r="B150" s="16"/>
      <c r="C150" s="16"/>
      <c r="D150" s="16"/>
      <c r="E150" s="16"/>
      <c r="H150" s="37"/>
    </row>
    <row r="151" spans="1:8">
      <c r="A151" s="16"/>
      <c r="B151" s="16"/>
      <c r="C151" s="16"/>
      <c r="D151" s="16"/>
      <c r="E151" s="16"/>
      <c r="H151" s="37"/>
    </row>
    <row r="152" spans="1:8">
      <c r="A152" s="16"/>
      <c r="B152" s="16"/>
      <c r="C152" s="16"/>
      <c r="D152" s="16"/>
      <c r="E152" s="16"/>
      <c r="H152" s="37"/>
    </row>
    <row r="153" spans="1:8">
      <c r="A153" s="16"/>
      <c r="B153" s="16"/>
      <c r="C153" s="16"/>
      <c r="D153" s="16"/>
      <c r="E153" s="16"/>
      <c r="H153" s="37"/>
    </row>
    <row r="154" spans="1:8">
      <c r="A154" s="16"/>
      <c r="B154" s="16"/>
      <c r="C154" s="16"/>
      <c r="D154" s="16"/>
      <c r="E154" s="16"/>
      <c r="H154" s="37"/>
    </row>
    <row r="155" spans="1:8">
      <c r="A155" s="16"/>
      <c r="B155" s="16"/>
      <c r="C155" s="16"/>
      <c r="D155" s="16"/>
      <c r="E155" s="16"/>
      <c r="H155" s="37"/>
    </row>
    <row r="156" spans="1:8">
      <c r="A156" s="16"/>
      <c r="B156" s="16"/>
      <c r="C156" s="16"/>
      <c r="D156" s="16"/>
      <c r="E156" s="16"/>
      <c r="H156" s="37"/>
    </row>
    <row r="157" spans="1:8">
      <c r="A157" s="16"/>
      <c r="B157" s="16"/>
      <c r="C157" s="16"/>
      <c r="D157" s="16"/>
      <c r="E157" s="16"/>
      <c r="H157" s="37"/>
    </row>
    <row r="158" spans="1:8">
      <c r="A158" s="16"/>
      <c r="B158" s="16"/>
      <c r="C158" s="16"/>
      <c r="D158" s="16"/>
      <c r="E158" s="16"/>
      <c r="H158" s="37"/>
    </row>
    <row r="159" spans="1:8">
      <c r="A159" s="16"/>
      <c r="B159" s="16"/>
      <c r="C159" s="16"/>
      <c r="D159" s="16"/>
      <c r="E159" s="16"/>
      <c r="H159" s="37"/>
    </row>
    <row r="160" spans="1:8">
      <c r="A160" s="16"/>
      <c r="B160" s="16"/>
      <c r="C160" s="16"/>
      <c r="D160" s="16"/>
      <c r="E160" s="16"/>
      <c r="H160" s="37"/>
    </row>
    <row r="161" spans="1:8">
      <c r="A161" s="16"/>
      <c r="B161" s="16"/>
      <c r="C161" s="16"/>
      <c r="D161" s="16"/>
      <c r="E161" s="16"/>
      <c r="H161" s="37"/>
    </row>
    <row r="162" spans="1:8">
      <c r="A162" s="16"/>
      <c r="B162" s="16"/>
      <c r="C162" s="16"/>
      <c r="D162" s="16"/>
      <c r="E162" s="16"/>
      <c r="H162" s="37"/>
    </row>
    <row r="163" spans="1:8">
      <c r="A163" s="16"/>
      <c r="B163" s="16"/>
      <c r="C163" s="16"/>
      <c r="D163" s="16"/>
      <c r="E163" s="16"/>
      <c r="H163" s="37"/>
    </row>
    <row r="164" spans="1:8">
      <c r="A164" s="16"/>
      <c r="B164" s="16"/>
      <c r="C164" s="16"/>
      <c r="D164" s="16"/>
      <c r="E164" s="16"/>
      <c r="H164" s="37"/>
    </row>
    <row r="165" spans="1:8">
      <c r="A165" s="16"/>
      <c r="B165" s="16"/>
      <c r="C165" s="16"/>
      <c r="D165" s="16"/>
      <c r="E165" s="16"/>
      <c r="H165" s="37"/>
    </row>
    <row r="166" spans="1:8">
      <c r="A166" s="16"/>
      <c r="B166" s="16"/>
      <c r="C166" s="16"/>
      <c r="D166" s="16"/>
      <c r="E166" s="16"/>
      <c r="H166" s="37"/>
    </row>
    <row r="167" spans="1:8">
      <c r="A167" s="16"/>
      <c r="B167" s="16"/>
      <c r="C167" s="16"/>
      <c r="D167" s="16"/>
      <c r="E167" s="16"/>
      <c r="H167" s="37"/>
    </row>
    <row r="168" spans="1:8">
      <c r="A168" s="16"/>
      <c r="B168" s="16"/>
      <c r="C168" s="16"/>
      <c r="D168" s="16"/>
      <c r="E168" s="16"/>
      <c r="H168" s="37"/>
    </row>
    <row r="169" spans="1:8">
      <c r="A169" s="16"/>
      <c r="B169" s="16"/>
      <c r="C169" s="16"/>
      <c r="D169" s="16"/>
      <c r="E169" s="16"/>
      <c r="H169" s="37"/>
    </row>
    <row r="170" spans="1:8">
      <c r="A170" s="16"/>
      <c r="B170" s="16"/>
      <c r="C170" s="16"/>
      <c r="D170" s="16"/>
      <c r="E170" s="16"/>
      <c r="H170" s="37"/>
    </row>
  </sheetData>
  <mergeCells count="9">
    <mergeCell ref="A8:K8"/>
    <mergeCell ref="A31:K31"/>
    <mergeCell ref="A54:K54"/>
    <mergeCell ref="A2:K2"/>
    <mergeCell ref="A4:A6"/>
    <mergeCell ref="B4:B6"/>
    <mergeCell ref="D4:K4"/>
    <mergeCell ref="D5:I5"/>
    <mergeCell ref="J5:J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A0321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2017-10-19T08:00:51Z</cp:lastPrinted>
  <dcterms:created xsi:type="dcterms:W3CDTF">2016-01-10T10:50:32Z</dcterms:created>
  <dcterms:modified xsi:type="dcterms:W3CDTF">2021-10-27T14:28:30Z</dcterms:modified>
</cp:coreProperties>
</file>