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theisraeldemocracyinstitute-my.sharepoint.com/personal/giladm_idi_org_il/Documents/המכון לדמוקרטיה/שנתון החברה החרדית בישראל/2025/פרק ה/"/>
    </mc:Choice>
  </mc:AlternateContent>
  <xr:revisionPtr revIDLastSave="1" documentId="13_ncr:1_{15804D24-2EF8-8E45-967B-02A39F8C73DB}" xr6:coauthVersionLast="47" xr6:coauthVersionMax="47" xr10:uidLastSave="{C5647A16-79D4-4C9A-8628-D3E764A70511}"/>
  <bookViews>
    <workbookView xWindow="-108" yWindow="-108" windowWidth="23256" windowHeight="12456" xr2:uid="{00000000-000D-0000-FFFF-FFFF00000000}"/>
  </bookViews>
  <sheets>
    <sheet name="E0225" sheetId="3" r:id="rId1"/>
  </sheets>
  <definedNames>
    <definedName name="_xlnm.Print_Area" localSheetId="0">'E0225'!$A$2:$G$27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3" i="3" l="1"/>
  <c r="B22" i="3"/>
  <c r="B21" i="3"/>
  <c r="B20" i="3"/>
  <c r="B19" i="3"/>
  <c r="B18" i="3"/>
  <c r="B17" i="3"/>
  <c r="B16" i="3"/>
  <c r="B15" i="3"/>
  <c r="B14" i="3"/>
  <c r="B13" i="3"/>
  <c r="B12" i="3"/>
  <c r="B11" i="3"/>
  <c r="B10" i="3"/>
  <c r="B9" i="3"/>
  <c r="B8" i="3"/>
  <c r="B7" i="3"/>
  <c r="C100" i="3"/>
  <c r="C89" i="3"/>
  <c r="C78" i="3"/>
  <c r="C67" i="3"/>
  <c r="C56" i="3"/>
  <c r="C45" i="3"/>
  <c r="C34" i="3"/>
  <c r="G22" i="3" l="1"/>
  <c r="G21" i="3"/>
  <c r="C20" i="3"/>
  <c r="G24" i="3"/>
  <c r="E24" i="3"/>
  <c r="E21" i="3"/>
  <c r="E22" i="3"/>
  <c r="E23" i="3"/>
  <c r="G23" i="3"/>
  <c r="E20" i="3"/>
  <c r="E19" i="3"/>
  <c r="E18" i="3"/>
  <c r="B24" i="3"/>
  <c r="C24" i="3" s="1"/>
  <c r="G19" i="3"/>
  <c r="C21" i="3"/>
  <c r="C15" i="3"/>
  <c r="C14" i="3"/>
  <c r="C13" i="3"/>
  <c r="C12" i="3"/>
  <c r="C11" i="3"/>
  <c r="C10" i="3"/>
  <c r="G8" i="3"/>
  <c r="G20" i="3"/>
  <c r="G18" i="3"/>
  <c r="G17" i="3"/>
  <c r="G16" i="3"/>
  <c r="G15" i="3"/>
  <c r="G14" i="3"/>
  <c r="G13" i="3"/>
  <c r="G12" i="3"/>
  <c r="G11" i="3"/>
  <c r="G10" i="3"/>
  <c r="G9" i="3"/>
  <c r="E17" i="3"/>
  <c r="E16" i="3"/>
  <c r="E15" i="3"/>
  <c r="E14" i="3"/>
  <c r="E13" i="3"/>
  <c r="E12" i="3"/>
  <c r="E11" i="3"/>
  <c r="E10" i="3"/>
  <c r="E9" i="3"/>
  <c r="E8" i="3"/>
  <c r="C23" i="3" l="1"/>
  <c r="C22" i="3"/>
  <c r="C19" i="3" l="1"/>
  <c r="C16" i="3"/>
  <c r="C17" i="3"/>
  <c r="C18" i="3" l="1"/>
  <c r="C9" i="3" l="1"/>
  <c r="C8" i="3"/>
</calcChain>
</file>

<file path=xl/sharedStrings.xml><?xml version="1.0" encoding="utf-8"?>
<sst xmlns="http://schemas.openxmlformats.org/spreadsheetml/2006/main" count="40" uniqueCount="15">
  <si>
    <t>שירות צבאי</t>
  </si>
  <si>
    <t>שירות אזרחי</t>
  </si>
  <si>
    <t>שיעור שינוי שנתי</t>
  </si>
  <si>
    <t>-</t>
  </si>
  <si>
    <t>סך הכול</t>
  </si>
  <si>
    <r>
      <t xml:space="preserve">סך הכול </t>
    </r>
    <r>
      <rPr>
        <b/>
        <sz val="9"/>
        <rFont val="Calibri"/>
        <family val="2"/>
        <scheme val="minor"/>
      </rPr>
      <t>מתגייסים</t>
    </r>
    <r>
      <rPr>
        <b/>
        <sz val="9"/>
        <color theme="1"/>
        <rFont val="Calibri"/>
        <family val="2"/>
        <scheme val="minor"/>
      </rPr>
      <t xml:space="preserve"> בצבא ובשירות אזרחי</t>
    </r>
  </si>
  <si>
    <r>
      <t xml:space="preserve"> שנה</t>
    </r>
    <r>
      <rPr>
        <b/>
        <vertAlign val="superscript"/>
        <sz val="9"/>
        <color theme="1"/>
        <rFont val="Calibri"/>
        <family val="2"/>
        <scheme val="minor"/>
      </rPr>
      <t>1</t>
    </r>
  </si>
  <si>
    <r>
      <rPr>
        <vertAlign val="superscript"/>
        <sz val="8"/>
        <color theme="1"/>
        <rFont val="Calibri"/>
        <family val="2"/>
        <scheme val="minor"/>
      </rPr>
      <t>1</t>
    </r>
    <r>
      <rPr>
        <sz val="8"/>
        <color theme="1"/>
        <rFont val="Calibri"/>
        <family val="2"/>
        <charset val="177"/>
        <scheme val="minor"/>
      </rPr>
      <t xml:space="preserve"> החל משנת הגיוס 2013 הנתונים מתייחסים לשנה שמתחילה ביולי ונגמרת ביוני שנה לאחריה</t>
    </r>
  </si>
  <si>
    <t>לוח ה/2 גברים חרדים המתגייסים לשירות צבאי ואזרחי, 2024-2007</t>
  </si>
  <si>
    <t>מקור: דיווחי צה"ל לוועדה לקידום השילוב בשירות והשוויון בנטל (ועדת פלסנר, 2012) ולוועדת החוץ והביטחון של הכנסת.</t>
  </si>
  <si>
    <t xml:space="preserve">שנים </t>
  </si>
  <si>
    <t>גיל</t>
  </si>
  <si>
    <t>מספר מתנדבים</t>
  </si>
  <si>
    <t>מסלול בטחוני</t>
  </si>
  <si>
    <t>מסלול חברתי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</si>
</sst>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?,???,???"/>
  </numFmts>
  <fonts count="14" x14ac:knownFonts="1"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charset val="177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charset val="177"/>
      <scheme val="minor"/>
    </font>
    <font>
      <b/>
      <vertAlign val="superscript"/>
      <sz val="9"/>
      <color theme="1"/>
      <name val="Calibri"/>
      <family val="2"/>
      <scheme val="minor"/>
    </font>
    <font>
      <vertAlign val="superscript"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7"/>
      <color indexed="8"/>
      <name val="Calibri"/>
      <family val="2"/>
      <scheme val="minor"/>
    </font>
    <font>
      <b/>
      <sz val="7"/>
      <name val="Calibri"/>
      <family val="2"/>
      <scheme val="minor"/>
    </font>
    <font>
      <sz val="7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indexed="64"/>
      </bottom>
      <diagonal/>
    </border>
    <border>
      <left/>
      <right style="thin">
        <color theme="0" tint="-0.499984740745262"/>
      </right>
      <top/>
      <bottom style="thin">
        <color indexed="64"/>
      </bottom>
      <diagonal/>
    </border>
    <border>
      <left style="thin">
        <color theme="0" tint="-0.499984740745262"/>
      </left>
      <right/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indexed="64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thin">
        <color indexed="64"/>
      </right>
      <top/>
      <bottom/>
      <diagonal/>
    </border>
    <border>
      <left style="thin">
        <color theme="0" tint="-0.499984740745262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indexed="64"/>
      </right>
      <top/>
      <bottom style="medium">
        <color theme="0" tint="-0.499984740745262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5" fillId="0" borderId="10" xfId="0" applyFont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3" fontId="5" fillId="0" borderId="12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0" fontId="6" fillId="0" borderId="0" xfId="0" applyFont="1"/>
    <xf numFmtId="0" fontId="10" fillId="0" borderId="0" xfId="0" applyFont="1" applyAlignment="1">
      <alignment readingOrder="2"/>
    </xf>
    <xf numFmtId="0" fontId="7" fillId="0" borderId="0" xfId="0" applyFont="1"/>
    <xf numFmtId="3" fontId="5" fillId="0" borderId="13" xfId="0" applyNumberFormat="1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3" fontId="3" fillId="0" borderId="13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5" fillId="0" borderId="0" xfId="0" applyNumberFormat="1" applyFont="1" applyAlignment="1">
      <alignment horizontal="center"/>
    </xf>
    <xf numFmtId="3" fontId="5" fillId="0" borderId="15" xfId="0" applyNumberFormat="1" applyFont="1" applyBorder="1" applyAlignment="1">
      <alignment horizontal="center"/>
    </xf>
    <xf numFmtId="49" fontId="12" fillId="0" borderId="16" xfId="0" applyNumberFormat="1" applyFont="1" applyBorder="1" applyAlignment="1">
      <alignment horizontal="center" vertical="center" wrapText="1"/>
    </xf>
    <xf numFmtId="49" fontId="13" fillId="0" borderId="11" xfId="0" applyNumberFormat="1" applyFont="1" applyBorder="1" applyAlignment="1">
      <alignment horizontal="center" vertical="center" wrapText="1"/>
    </xf>
    <xf numFmtId="49" fontId="13" fillId="0" borderId="13" xfId="0" applyNumberFormat="1" applyFont="1" applyBorder="1" applyAlignment="1">
      <alignment horizontal="center" vertical="center" wrapText="1"/>
    </xf>
    <xf numFmtId="164" fontId="12" fillId="0" borderId="18" xfId="0" applyNumberFormat="1" applyFont="1" applyBorder="1" applyAlignment="1">
      <alignment horizontal="center" vertical="center" wrapText="1"/>
    </xf>
    <xf numFmtId="164" fontId="13" fillId="0" borderId="19" xfId="0" applyNumberFormat="1" applyFont="1" applyBorder="1" applyAlignment="1">
      <alignment horizontal="center" vertical="center" wrapText="1"/>
    </xf>
    <xf numFmtId="164" fontId="13" fillId="0" borderId="20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 readingOrder="2"/>
    </xf>
    <xf numFmtId="0" fontId="12" fillId="0" borderId="10" xfId="0" applyFont="1" applyBorder="1" applyAlignment="1">
      <alignment horizontal="center" vertical="center" wrapText="1" readingOrder="2"/>
    </xf>
    <xf numFmtId="0" fontId="12" fillId="0" borderId="14" xfId="0" applyFont="1" applyBorder="1" applyAlignment="1">
      <alignment horizontal="center" vertical="center" wrapText="1" readingOrder="2"/>
    </xf>
    <xf numFmtId="0" fontId="11" fillId="0" borderId="1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</sheetPr>
  <dimension ref="A2:G110"/>
  <sheetViews>
    <sheetView showGridLines="0" rightToLeft="1" tabSelected="1" topLeftCell="A15" zoomScaleNormal="100" workbookViewId="0">
      <selection activeCell="I33" sqref="I33"/>
    </sheetView>
  </sheetViews>
  <sheetFormatPr defaultColWidth="8.77734375" defaultRowHeight="14.4" x14ac:dyDescent="0.3"/>
  <cols>
    <col min="1" max="1" width="8.109375" customWidth="1"/>
    <col min="2" max="2" width="10.6640625" customWidth="1"/>
    <col min="3" max="3" width="8.6640625" customWidth="1"/>
    <col min="4" max="4" width="10.6640625" customWidth="1"/>
    <col min="5" max="5" width="8.6640625" customWidth="1"/>
    <col min="6" max="6" width="10.6640625" customWidth="1"/>
    <col min="7" max="7" width="8.6640625" customWidth="1"/>
  </cols>
  <sheetData>
    <row r="2" spans="1:7" x14ac:dyDescent="0.3">
      <c r="A2" s="25" t="s">
        <v>8</v>
      </c>
      <c r="B2" s="25"/>
      <c r="C2" s="25"/>
      <c r="D2" s="25"/>
      <c r="E2" s="25"/>
      <c r="F2" s="25"/>
      <c r="G2" s="25"/>
    </row>
    <row r="4" spans="1:7" ht="15" thickBot="1" x14ac:dyDescent="0.35">
      <c r="A4" s="1"/>
    </row>
    <row r="5" spans="1:7" ht="24.75" customHeight="1" x14ac:dyDescent="0.3">
      <c r="A5" s="26" t="s">
        <v>6</v>
      </c>
      <c r="B5" s="28" t="s">
        <v>5</v>
      </c>
      <c r="C5" s="29"/>
      <c r="D5" s="30" t="s">
        <v>0</v>
      </c>
      <c r="E5" s="31"/>
      <c r="F5" s="32" t="s">
        <v>1</v>
      </c>
      <c r="G5" s="33"/>
    </row>
    <row r="6" spans="1:7" ht="26.25" customHeight="1" thickBot="1" x14ac:dyDescent="0.35">
      <c r="A6" s="27"/>
      <c r="B6" s="2" t="s">
        <v>4</v>
      </c>
      <c r="C6" s="3" t="s">
        <v>2</v>
      </c>
      <c r="D6" s="2" t="s">
        <v>4</v>
      </c>
      <c r="E6" s="3" t="s">
        <v>2</v>
      </c>
      <c r="F6" s="2" t="s">
        <v>4</v>
      </c>
      <c r="G6" s="4" t="s">
        <v>2</v>
      </c>
    </row>
    <row r="7" spans="1:7" x14ac:dyDescent="0.3">
      <c r="A7" s="5">
        <v>2007</v>
      </c>
      <c r="B7" s="6">
        <f>D7+F7</f>
        <v>305</v>
      </c>
      <c r="C7" s="7" t="s">
        <v>3</v>
      </c>
      <c r="D7" s="8">
        <v>290</v>
      </c>
      <c r="E7" s="7" t="s">
        <v>3</v>
      </c>
      <c r="F7" s="7">
        <v>15</v>
      </c>
      <c r="G7" s="7" t="s">
        <v>3</v>
      </c>
    </row>
    <row r="8" spans="1:7" x14ac:dyDescent="0.3">
      <c r="A8" s="5">
        <v>2008</v>
      </c>
      <c r="B8" s="6">
        <f t="shared" ref="B8:B23" si="0">D8+F8</f>
        <v>827</v>
      </c>
      <c r="C8" s="7">
        <f>(B8/B7-1)*100</f>
        <v>171.14754098360658</v>
      </c>
      <c r="D8" s="8">
        <v>390</v>
      </c>
      <c r="E8" s="7">
        <f>(D8/D7-1)*100</f>
        <v>34.482758620689658</v>
      </c>
      <c r="F8" s="7">
        <v>437</v>
      </c>
      <c r="G8" s="7">
        <f>(F8/F7-1)*100</f>
        <v>2813.3333333333335</v>
      </c>
    </row>
    <row r="9" spans="1:7" x14ac:dyDescent="0.3">
      <c r="A9" s="5">
        <v>2009</v>
      </c>
      <c r="B9" s="6">
        <f t="shared" si="0"/>
        <v>1700</v>
      </c>
      <c r="C9" s="7">
        <f t="shared" ref="C9:C17" si="1">(B9/B8-1)*100</f>
        <v>105.56227327690446</v>
      </c>
      <c r="D9" s="8">
        <v>730</v>
      </c>
      <c r="E9" s="7">
        <f t="shared" ref="E9:E17" si="2">(D9/D8-1)*100</f>
        <v>87.179487179487182</v>
      </c>
      <c r="F9" s="7">
        <v>970</v>
      </c>
      <c r="G9" s="7">
        <f t="shared" ref="G9:G20" si="3">(F9/F8-1)*100</f>
        <v>121.9679633867277</v>
      </c>
    </row>
    <row r="10" spans="1:7" x14ac:dyDescent="0.3">
      <c r="A10" s="5">
        <v>2010</v>
      </c>
      <c r="B10" s="6">
        <f t="shared" si="0"/>
        <v>2109</v>
      </c>
      <c r="C10" s="7">
        <f t="shared" si="1"/>
        <v>24.058823529411754</v>
      </c>
      <c r="D10" s="8">
        <v>1000</v>
      </c>
      <c r="E10" s="7">
        <f t="shared" si="2"/>
        <v>36.986301369863007</v>
      </c>
      <c r="F10" s="7">
        <v>1109</v>
      </c>
      <c r="G10" s="7">
        <f t="shared" si="3"/>
        <v>14.329896907216488</v>
      </c>
    </row>
    <row r="11" spans="1:7" x14ac:dyDescent="0.3">
      <c r="A11" s="5">
        <v>2011</v>
      </c>
      <c r="B11" s="6">
        <f t="shared" si="0"/>
        <v>2372</v>
      </c>
      <c r="C11" s="7">
        <f t="shared" si="1"/>
        <v>12.470365101944058</v>
      </c>
      <c r="D11" s="8">
        <v>1282</v>
      </c>
      <c r="E11" s="7">
        <f t="shared" si="2"/>
        <v>28.200000000000003</v>
      </c>
      <c r="F11" s="7">
        <v>1090</v>
      </c>
      <c r="G11" s="7">
        <f t="shared" si="3"/>
        <v>-1.7132551848512145</v>
      </c>
    </row>
    <row r="12" spans="1:7" x14ac:dyDescent="0.3">
      <c r="A12" s="5">
        <v>2012</v>
      </c>
      <c r="B12" s="6">
        <f t="shared" si="0"/>
        <v>2270</v>
      </c>
      <c r="C12" s="7">
        <f t="shared" si="1"/>
        <v>-4.3001686340640832</v>
      </c>
      <c r="D12" s="8">
        <v>1458</v>
      </c>
      <c r="E12" s="7">
        <f t="shared" si="2"/>
        <v>13.728549141965685</v>
      </c>
      <c r="F12" s="7">
        <v>812</v>
      </c>
      <c r="G12" s="7">
        <f t="shared" si="3"/>
        <v>-25.5045871559633</v>
      </c>
    </row>
    <row r="13" spans="1:7" x14ac:dyDescent="0.3">
      <c r="A13" s="5">
        <v>2013</v>
      </c>
      <c r="B13" s="6">
        <f t="shared" si="0"/>
        <v>2925</v>
      </c>
      <c r="C13" s="7">
        <f t="shared" si="1"/>
        <v>28.854625550660785</v>
      </c>
      <c r="D13" s="8">
        <v>1972</v>
      </c>
      <c r="E13" s="7">
        <f t="shared" si="2"/>
        <v>35.253772290809323</v>
      </c>
      <c r="F13" s="7">
        <v>953</v>
      </c>
      <c r="G13" s="7">
        <f t="shared" si="3"/>
        <v>17.364532019704427</v>
      </c>
    </row>
    <row r="14" spans="1:7" x14ac:dyDescent="0.3">
      <c r="A14" s="5">
        <v>2014</v>
      </c>
      <c r="B14" s="6">
        <f t="shared" si="0"/>
        <v>2710</v>
      </c>
      <c r="C14" s="7">
        <f t="shared" si="1"/>
        <v>-7.3504273504273465</v>
      </c>
      <c r="D14" s="8">
        <v>2076</v>
      </c>
      <c r="E14" s="7">
        <f t="shared" si="2"/>
        <v>5.273833671399597</v>
      </c>
      <c r="F14" s="7">
        <v>634</v>
      </c>
      <c r="G14" s="7">
        <f t="shared" si="3"/>
        <v>-33.473242392444917</v>
      </c>
    </row>
    <row r="15" spans="1:7" x14ac:dyDescent="0.3">
      <c r="A15" s="5">
        <v>2015</v>
      </c>
      <c r="B15" s="6">
        <f t="shared" si="0"/>
        <v>3022</v>
      </c>
      <c r="C15" s="7">
        <f t="shared" si="1"/>
        <v>11.512915129151292</v>
      </c>
      <c r="D15" s="8">
        <v>2145</v>
      </c>
      <c r="E15" s="7">
        <f t="shared" si="2"/>
        <v>3.3236994219653093</v>
      </c>
      <c r="F15" s="8">
        <v>877</v>
      </c>
      <c r="G15" s="7">
        <f t="shared" si="3"/>
        <v>38.328075709779185</v>
      </c>
    </row>
    <row r="16" spans="1:7" x14ac:dyDescent="0.3">
      <c r="A16" s="5">
        <v>2016</v>
      </c>
      <c r="B16" s="6">
        <f t="shared" si="0"/>
        <v>2573</v>
      </c>
      <c r="C16" s="7">
        <f>(B16/B15-1)*100</f>
        <v>-14.857710125744539</v>
      </c>
      <c r="D16" s="8">
        <v>1906</v>
      </c>
      <c r="E16" s="7">
        <f t="shared" si="2"/>
        <v>-11.142191142191137</v>
      </c>
      <c r="F16" s="8">
        <v>667</v>
      </c>
      <c r="G16" s="7">
        <f t="shared" si="3"/>
        <v>-23.945267958950968</v>
      </c>
    </row>
    <row r="17" spans="1:7" x14ac:dyDescent="0.3">
      <c r="A17" s="5">
        <v>2017</v>
      </c>
      <c r="B17" s="6">
        <f t="shared" si="0"/>
        <v>1989</v>
      </c>
      <c r="C17" s="7">
        <f t="shared" si="1"/>
        <v>-22.697240575204049</v>
      </c>
      <c r="D17" s="8">
        <v>1374</v>
      </c>
      <c r="E17" s="7">
        <f t="shared" si="2"/>
        <v>-27.911857292759702</v>
      </c>
      <c r="F17" s="8">
        <v>615</v>
      </c>
      <c r="G17" s="7">
        <f t="shared" si="3"/>
        <v>-7.7961019490254913</v>
      </c>
    </row>
    <row r="18" spans="1:7" x14ac:dyDescent="0.3">
      <c r="A18" s="5">
        <v>2018</v>
      </c>
      <c r="B18" s="6">
        <f t="shared" si="0"/>
        <v>2518</v>
      </c>
      <c r="C18" s="7">
        <f>(B18/B17-1)*100</f>
        <v>26.596279537456002</v>
      </c>
      <c r="D18" s="8">
        <v>1988</v>
      </c>
      <c r="E18" s="7">
        <f t="shared" ref="E18:E20" si="4">(D18/D17-1)*100</f>
        <v>44.687045123726342</v>
      </c>
      <c r="F18" s="8">
        <v>530</v>
      </c>
      <c r="G18" s="7">
        <f t="shared" si="3"/>
        <v>-13.821138211382111</v>
      </c>
    </row>
    <row r="19" spans="1:7" x14ac:dyDescent="0.3">
      <c r="A19" s="5">
        <v>2019</v>
      </c>
      <c r="B19" s="6">
        <f t="shared" si="0"/>
        <v>1772</v>
      </c>
      <c r="C19" s="7">
        <f t="shared" ref="C19:C23" si="5">(B19/B18-1)*100</f>
        <v>-29.626687847498012</v>
      </c>
      <c r="D19" s="8">
        <v>1222</v>
      </c>
      <c r="E19" s="7">
        <f t="shared" si="4"/>
        <v>-38.531187122736419</v>
      </c>
      <c r="F19" s="8">
        <v>550</v>
      </c>
      <c r="G19" s="7">
        <f>(F19/F18-1)*100</f>
        <v>3.7735849056603765</v>
      </c>
    </row>
    <row r="20" spans="1:7" x14ac:dyDescent="0.3">
      <c r="A20" s="5">
        <v>2020</v>
      </c>
      <c r="B20" s="6">
        <f t="shared" si="0"/>
        <v>1688</v>
      </c>
      <c r="C20" s="7">
        <f>(B20/B19-1)*100</f>
        <v>-4.7404063205417568</v>
      </c>
      <c r="D20" s="8">
        <v>1193</v>
      </c>
      <c r="E20" s="7">
        <f t="shared" si="4"/>
        <v>-2.3731587561374834</v>
      </c>
      <c r="F20" s="8">
        <v>495</v>
      </c>
      <c r="G20" s="7">
        <f t="shared" si="3"/>
        <v>-9.9999999999999982</v>
      </c>
    </row>
    <row r="21" spans="1:7" x14ac:dyDescent="0.3">
      <c r="A21" s="5">
        <v>2021</v>
      </c>
      <c r="B21" s="6">
        <f t="shared" si="0"/>
        <v>1754</v>
      </c>
      <c r="C21" s="8">
        <f t="shared" si="5"/>
        <v>3.9099526066350698</v>
      </c>
      <c r="D21" s="8">
        <v>1185</v>
      </c>
      <c r="E21" s="8">
        <f>(D21/D20-1)*100</f>
        <v>-0.67057837384744134</v>
      </c>
      <c r="F21" s="8">
        <v>569</v>
      </c>
      <c r="G21" s="7">
        <f>(F21/F20-1)*100</f>
        <v>14.949494949494957</v>
      </c>
    </row>
    <row r="22" spans="1:7" x14ac:dyDescent="0.3">
      <c r="A22" s="5">
        <v>2022</v>
      </c>
      <c r="B22" s="6">
        <f t="shared" si="0"/>
        <v>1758</v>
      </c>
      <c r="C22" s="8">
        <f t="shared" si="5"/>
        <v>0.22805017103761926</v>
      </c>
      <c r="D22" s="8">
        <v>1266</v>
      </c>
      <c r="E22" s="8">
        <f>(D22/D21-1)*100</f>
        <v>6.8354430379746756</v>
      </c>
      <c r="F22" s="8">
        <v>492</v>
      </c>
      <c r="G22" s="7">
        <f>(F22/F21)*100</f>
        <v>86.46748681898066</v>
      </c>
    </row>
    <row r="23" spans="1:7" x14ac:dyDescent="0.3">
      <c r="A23" s="5">
        <v>2023</v>
      </c>
      <c r="B23" s="6">
        <f t="shared" si="0"/>
        <v>2514</v>
      </c>
      <c r="C23" s="8">
        <f t="shared" si="5"/>
        <v>43.003412969283275</v>
      </c>
      <c r="D23" s="8">
        <v>1700</v>
      </c>
      <c r="E23" s="8">
        <f>(D23/D22-1)*100</f>
        <v>34.281200631911531</v>
      </c>
      <c r="F23" s="8">
        <v>814</v>
      </c>
      <c r="G23" s="7">
        <f>(F23/F22-1)*100</f>
        <v>65.447154471544721</v>
      </c>
    </row>
    <row r="24" spans="1:7" x14ac:dyDescent="0.3">
      <c r="A24" s="13">
        <v>2024</v>
      </c>
      <c r="B24" s="14">
        <f t="shared" ref="B24" si="6">D24+F24</f>
        <v>3311</v>
      </c>
      <c r="C24" s="12">
        <f>(B24/B23-1)*100</f>
        <v>31.702466189339695</v>
      </c>
      <c r="D24" s="12">
        <v>2811</v>
      </c>
      <c r="E24" s="12">
        <f>(D24/D23-1)*100</f>
        <v>65.352941176470594</v>
      </c>
      <c r="F24" s="12">
        <v>500</v>
      </c>
      <c r="G24" s="18">
        <f>(F24/F23-1)*100</f>
        <v>-38.574938574938578</v>
      </c>
    </row>
    <row r="25" spans="1:7" x14ac:dyDescent="0.3">
      <c r="A25" s="15"/>
      <c r="B25" s="16"/>
      <c r="C25" s="17"/>
      <c r="D25" s="17"/>
      <c r="E25" s="17"/>
      <c r="F25" s="17"/>
      <c r="G25" s="17"/>
    </row>
    <row r="26" spans="1:7" x14ac:dyDescent="0.3">
      <c r="A26" s="9" t="s">
        <v>9</v>
      </c>
    </row>
    <row r="27" spans="1:7" x14ac:dyDescent="0.3">
      <c r="A27" s="10" t="s">
        <v>7</v>
      </c>
    </row>
    <row r="28" spans="1:7" x14ac:dyDescent="0.3">
      <c r="A28" s="11"/>
    </row>
    <row r="30" spans="1:7" ht="15" thickBot="1" x14ac:dyDescent="0.35"/>
    <row r="31" spans="1:7" x14ac:dyDescent="0.3">
      <c r="A31" s="37" t="s">
        <v>10</v>
      </c>
      <c r="B31" s="40" t="s">
        <v>11</v>
      </c>
      <c r="C31" s="43" t="s">
        <v>12</v>
      </c>
    </row>
    <row r="32" spans="1:7" x14ac:dyDescent="0.3">
      <c r="A32" s="38"/>
      <c r="B32" s="41"/>
      <c r="C32" s="44"/>
    </row>
    <row r="33" spans="1:3" ht="15" thickBot="1" x14ac:dyDescent="0.35">
      <c r="A33" s="39"/>
      <c r="B33" s="42"/>
      <c r="C33" s="45"/>
    </row>
    <row r="34" spans="1:3" x14ac:dyDescent="0.3">
      <c r="A34" s="34">
        <v>2018</v>
      </c>
      <c r="B34" s="19" t="s">
        <v>4</v>
      </c>
      <c r="C34" s="22">
        <f>SUM(C35:C42)</f>
        <v>549</v>
      </c>
    </row>
    <row r="35" spans="1:3" x14ac:dyDescent="0.3">
      <c r="A35" s="35"/>
      <c r="B35" s="20">
        <v>21</v>
      </c>
      <c r="C35" s="23">
        <v>223</v>
      </c>
    </row>
    <row r="36" spans="1:3" x14ac:dyDescent="0.3">
      <c r="A36" s="35"/>
      <c r="B36" s="20">
        <v>22</v>
      </c>
      <c r="C36" s="23">
        <v>104</v>
      </c>
    </row>
    <row r="37" spans="1:3" x14ac:dyDescent="0.3">
      <c r="A37" s="35"/>
      <c r="B37" s="20">
        <v>23</v>
      </c>
      <c r="C37" s="23">
        <v>76</v>
      </c>
    </row>
    <row r="38" spans="1:3" x14ac:dyDescent="0.3">
      <c r="A38" s="35"/>
      <c r="B38" s="20">
        <v>24</v>
      </c>
      <c r="C38" s="23">
        <v>34</v>
      </c>
    </row>
    <row r="39" spans="1:3" x14ac:dyDescent="0.3">
      <c r="A39" s="35"/>
      <c r="B39" s="20">
        <v>25</v>
      </c>
      <c r="C39" s="23">
        <v>30</v>
      </c>
    </row>
    <row r="40" spans="1:3" x14ac:dyDescent="0.3">
      <c r="A40" s="35"/>
      <c r="B40" s="20">
        <v>26</v>
      </c>
      <c r="C40" s="23">
        <v>33</v>
      </c>
    </row>
    <row r="41" spans="1:3" x14ac:dyDescent="0.3">
      <c r="A41" s="35"/>
      <c r="B41" s="20">
        <v>27</v>
      </c>
      <c r="C41" s="23">
        <v>40</v>
      </c>
    </row>
    <row r="42" spans="1:3" x14ac:dyDescent="0.3">
      <c r="A42" s="35"/>
      <c r="B42" s="21">
        <v>28</v>
      </c>
      <c r="C42" s="24">
        <v>9</v>
      </c>
    </row>
    <row r="43" spans="1:3" x14ac:dyDescent="0.3">
      <c r="A43" s="35"/>
      <c r="B43" s="20" t="s">
        <v>13</v>
      </c>
      <c r="C43" s="23">
        <v>135</v>
      </c>
    </row>
    <row r="44" spans="1:3" ht="15" thickBot="1" x14ac:dyDescent="0.35">
      <c r="A44" s="35"/>
      <c r="B44" s="20" t="s">
        <v>14</v>
      </c>
      <c r="C44" s="23">
        <v>414</v>
      </c>
    </row>
    <row r="45" spans="1:3" x14ac:dyDescent="0.3">
      <c r="A45" s="34">
        <v>2019</v>
      </c>
      <c r="B45" s="19" t="s">
        <v>4</v>
      </c>
      <c r="C45" s="22">
        <f>SUM(C46:C53)</f>
        <v>535</v>
      </c>
    </row>
    <row r="46" spans="1:3" x14ac:dyDescent="0.3">
      <c r="A46" s="35"/>
      <c r="B46" s="20">
        <v>21</v>
      </c>
      <c r="C46" s="23">
        <v>122</v>
      </c>
    </row>
    <row r="47" spans="1:3" x14ac:dyDescent="0.3">
      <c r="A47" s="35"/>
      <c r="B47" s="20">
        <v>22</v>
      </c>
      <c r="C47" s="23">
        <v>106</v>
      </c>
    </row>
    <row r="48" spans="1:3" x14ac:dyDescent="0.3">
      <c r="A48" s="35"/>
      <c r="B48" s="20">
        <v>23</v>
      </c>
      <c r="C48" s="23">
        <v>73</v>
      </c>
    </row>
    <row r="49" spans="1:3" x14ac:dyDescent="0.3">
      <c r="A49" s="35"/>
      <c r="B49" s="20">
        <v>24</v>
      </c>
      <c r="C49" s="23">
        <v>64</v>
      </c>
    </row>
    <row r="50" spans="1:3" x14ac:dyDescent="0.3">
      <c r="A50" s="35"/>
      <c r="B50" s="20">
        <v>25</v>
      </c>
      <c r="C50" s="23">
        <v>67</v>
      </c>
    </row>
    <row r="51" spans="1:3" x14ac:dyDescent="0.3">
      <c r="A51" s="35"/>
      <c r="B51" s="20">
        <v>26</v>
      </c>
      <c r="C51" s="23">
        <v>51</v>
      </c>
    </row>
    <row r="52" spans="1:3" x14ac:dyDescent="0.3">
      <c r="A52" s="35"/>
      <c r="B52" s="20">
        <v>27</v>
      </c>
      <c r="C52" s="23">
        <v>47</v>
      </c>
    </row>
    <row r="53" spans="1:3" x14ac:dyDescent="0.3">
      <c r="A53" s="35"/>
      <c r="B53" s="21">
        <v>28</v>
      </c>
      <c r="C53" s="24">
        <v>5</v>
      </c>
    </row>
    <row r="54" spans="1:3" x14ac:dyDescent="0.3">
      <c r="A54" s="35"/>
      <c r="B54" s="20" t="s">
        <v>13</v>
      </c>
      <c r="C54" s="23">
        <v>153</v>
      </c>
    </row>
    <row r="55" spans="1:3" ht="15" thickBot="1" x14ac:dyDescent="0.35">
      <c r="A55" s="35"/>
      <c r="B55" s="20" t="s">
        <v>14</v>
      </c>
      <c r="C55" s="23">
        <v>362</v>
      </c>
    </row>
    <row r="56" spans="1:3" x14ac:dyDescent="0.3">
      <c r="A56" s="34">
        <v>2020</v>
      </c>
      <c r="B56" s="19" t="s">
        <v>4</v>
      </c>
      <c r="C56" s="22">
        <f>SUM(C57:C64)</f>
        <v>570</v>
      </c>
    </row>
    <row r="57" spans="1:3" x14ac:dyDescent="0.3">
      <c r="A57" s="35"/>
      <c r="B57" s="20">
        <v>21</v>
      </c>
      <c r="C57" s="23">
        <v>193</v>
      </c>
    </row>
    <row r="58" spans="1:3" x14ac:dyDescent="0.3">
      <c r="A58" s="35"/>
      <c r="B58" s="20">
        <v>22</v>
      </c>
      <c r="C58" s="23">
        <v>121</v>
      </c>
    </row>
    <row r="59" spans="1:3" x14ac:dyDescent="0.3">
      <c r="A59" s="35"/>
      <c r="B59" s="20">
        <v>23</v>
      </c>
      <c r="C59" s="23">
        <v>80</v>
      </c>
    </row>
    <row r="60" spans="1:3" x14ac:dyDescent="0.3">
      <c r="A60" s="35"/>
      <c r="B60" s="20">
        <v>24</v>
      </c>
      <c r="C60" s="23">
        <v>78</v>
      </c>
    </row>
    <row r="61" spans="1:3" x14ac:dyDescent="0.3">
      <c r="A61" s="35"/>
      <c r="B61" s="20">
        <v>25</v>
      </c>
      <c r="C61" s="23">
        <v>43</v>
      </c>
    </row>
    <row r="62" spans="1:3" x14ac:dyDescent="0.3">
      <c r="A62" s="35"/>
      <c r="B62" s="20">
        <v>26</v>
      </c>
      <c r="C62" s="23">
        <v>49</v>
      </c>
    </row>
    <row r="63" spans="1:3" x14ac:dyDescent="0.3">
      <c r="A63" s="35"/>
      <c r="B63" s="20">
        <v>27</v>
      </c>
      <c r="C63" s="23">
        <v>5</v>
      </c>
    </row>
    <row r="64" spans="1:3" x14ac:dyDescent="0.3">
      <c r="A64" s="35"/>
      <c r="B64" s="21">
        <v>28</v>
      </c>
      <c r="C64" s="24">
        <v>1</v>
      </c>
    </row>
    <row r="65" spans="1:3" x14ac:dyDescent="0.3">
      <c r="A65" s="35"/>
      <c r="B65" s="20" t="s">
        <v>13</v>
      </c>
      <c r="C65" s="23">
        <v>129</v>
      </c>
    </row>
    <row r="66" spans="1:3" ht="15" thickBot="1" x14ac:dyDescent="0.35">
      <c r="A66" s="35"/>
      <c r="B66" s="20" t="s">
        <v>14</v>
      </c>
      <c r="C66" s="23">
        <v>441</v>
      </c>
    </row>
    <row r="67" spans="1:3" x14ac:dyDescent="0.3">
      <c r="A67" s="34">
        <v>2021</v>
      </c>
      <c r="B67" s="19" t="s">
        <v>4</v>
      </c>
      <c r="C67" s="22">
        <f>SUM(C68:C75)</f>
        <v>535</v>
      </c>
    </row>
    <row r="68" spans="1:3" x14ac:dyDescent="0.3">
      <c r="A68" s="35"/>
      <c r="B68" s="20">
        <v>21</v>
      </c>
      <c r="C68" s="23">
        <v>122</v>
      </c>
    </row>
    <row r="69" spans="1:3" x14ac:dyDescent="0.3">
      <c r="A69" s="35"/>
      <c r="B69" s="20">
        <v>22</v>
      </c>
      <c r="C69" s="23">
        <v>106</v>
      </c>
    </row>
    <row r="70" spans="1:3" x14ac:dyDescent="0.3">
      <c r="A70" s="35"/>
      <c r="B70" s="20">
        <v>23</v>
      </c>
      <c r="C70" s="23">
        <v>73</v>
      </c>
    </row>
    <row r="71" spans="1:3" x14ac:dyDescent="0.3">
      <c r="A71" s="35"/>
      <c r="B71" s="20">
        <v>24</v>
      </c>
      <c r="C71" s="23">
        <v>64</v>
      </c>
    </row>
    <row r="72" spans="1:3" x14ac:dyDescent="0.3">
      <c r="A72" s="35"/>
      <c r="B72" s="20">
        <v>25</v>
      </c>
      <c r="C72" s="23">
        <v>67</v>
      </c>
    </row>
    <row r="73" spans="1:3" x14ac:dyDescent="0.3">
      <c r="A73" s="35"/>
      <c r="B73" s="20">
        <v>26</v>
      </c>
      <c r="C73" s="23">
        <v>51</v>
      </c>
    </row>
    <row r="74" spans="1:3" x14ac:dyDescent="0.3">
      <c r="A74" s="35"/>
      <c r="B74" s="20">
        <v>27</v>
      </c>
      <c r="C74" s="23">
        <v>47</v>
      </c>
    </row>
    <row r="75" spans="1:3" x14ac:dyDescent="0.3">
      <c r="A75" s="35"/>
      <c r="B75" s="21">
        <v>28</v>
      </c>
      <c r="C75" s="24">
        <v>5</v>
      </c>
    </row>
    <row r="76" spans="1:3" x14ac:dyDescent="0.3">
      <c r="A76" s="35"/>
      <c r="B76" s="20" t="s">
        <v>13</v>
      </c>
      <c r="C76" s="23">
        <v>141</v>
      </c>
    </row>
    <row r="77" spans="1:3" ht="15" thickBot="1" x14ac:dyDescent="0.35">
      <c r="A77" s="35"/>
      <c r="B77" s="20" t="s">
        <v>14</v>
      </c>
      <c r="C77" s="23">
        <v>394</v>
      </c>
    </row>
    <row r="78" spans="1:3" x14ac:dyDescent="0.3">
      <c r="A78" s="34">
        <v>2022</v>
      </c>
      <c r="B78" s="19" t="s">
        <v>4</v>
      </c>
      <c r="C78" s="22">
        <f>SUM(C79:C86)</f>
        <v>492</v>
      </c>
    </row>
    <row r="79" spans="1:3" x14ac:dyDescent="0.3">
      <c r="A79" s="35"/>
      <c r="B79" s="20">
        <v>21</v>
      </c>
      <c r="C79" s="23">
        <v>125</v>
      </c>
    </row>
    <row r="80" spans="1:3" x14ac:dyDescent="0.3">
      <c r="A80" s="35"/>
      <c r="B80" s="20">
        <v>22</v>
      </c>
      <c r="C80" s="23">
        <v>85</v>
      </c>
    </row>
    <row r="81" spans="1:3" x14ac:dyDescent="0.3">
      <c r="A81" s="35"/>
      <c r="B81" s="20">
        <v>23</v>
      </c>
      <c r="C81" s="23">
        <v>88</v>
      </c>
    </row>
    <row r="82" spans="1:3" x14ac:dyDescent="0.3">
      <c r="A82" s="35"/>
      <c r="B82" s="20">
        <v>24</v>
      </c>
      <c r="C82" s="23">
        <v>70</v>
      </c>
    </row>
    <row r="83" spans="1:3" x14ac:dyDescent="0.3">
      <c r="A83" s="35"/>
      <c r="B83" s="20">
        <v>25</v>
      </c>
      <c r="C83" s="23">
        <v>44</v>
      </c>
    </row>
    <row r="84" spans="1:3" x14ac:dyDescent="0.3">
      <c r="A84" s="35"/>
      <c r="B84" s="20">
        <v>26</v>
      </c>
      <c r="C84" s="23">
        <v>49</v>
      </c>
    </row>
    <row r="85" spans="1:3" x14ac:dyDescent="0.3">
      <c r="A85" s="35"/>
      <c r="B85" s="20">
        <v>27</v>
      </c>
      <c r="C85" s="23">
        <v>29</v>
      </c>
    </row>
    <row r="86" spans="1:3" x14ac:dyDescent="0.3">
      <c r="A86" s="35"/>
      <c r="B86" s="21">
        <v>28</v>
      </c>
      <c r="C86" s="24">
        <v>2</v>
      </c>
    </row>
    <row r="87" spans="1:3" x14ac:dyDescent="0.3">
      <c r="A87" s="35"/>
      <c r="B87" s="20" t="s">
        <v>13</v>
      </c>
      <c r="C87" s="23">
        <v>124</v>
      </c>
    </row>
    <row r="88" spans="1:3" ht="15" thickBot="1" x14ac:dyDescent="0.35">
      <c r="A88" s="35"/>
      <c r="B88" s="20" t="s">
        <v>14</v>
      </c>
      <c r="C88" s="23">
        <v>368</v>
      </c>
    </row>
    <row r="89" spans="1:3" x14ac:dyDescent="0.3">
      <c r="A89" s="34">
        <v>2023</v>
      </c>
      <c r="B89" s="19" t="s">
        <v>4</v>
      </c>
      <c r="C89" s="22">
        <f>SUM(C90:C97)</f>
        <v>813</v>
      </c>
    </row>
    <row r="90" spans="1:3" x14ac:dyDescent="0.3">
      <c r="A90" s="35"/>
      <c r="B90" s="20">
        <v>21</v>
      </c>
      <c r="C90" s="23">
        <v>195</v>
      </c>
    </row>
    <row r="91" spans="1:3" x14ac:dyDescent="0.3">
      <c r="A91" s="35"/>
      <c r="B91" s="20">
        <v>22</v>
      </c>
      <c r="C91" s="23">
        <v>150</v>
      </c>
    </row>
    <row r="92" spans="1:3" x14ac:dyDescent="0.3">
      <c r="A92" s="35"/>
      <c r="B92" s="20">
        <v>23</v>
      </c>
      <c r="C92" s="23">
        <v>128</v>
      </c>
    </row>
    <row r="93" spans="1:3" x14ac:dyDescent="0.3">
      <c r="A93" s="35"/>
      <c r="B93" s="20">
        <v>24</v>
      </c>
      <c r="C93" s="23">
        <v>108</v>
      </c>
    </row>
    <row r="94" spans="1:3" x14ac:dyDescent="0.3">
      <c r="A94" s="35"/>
      <c r="B94" s="20">
        <v>25</v>
      </c>
      <c r="C94" s="23">
        <v>87</v>
      </c>
    </row>
    <row r="95" spans="1:3" x14ac:dyDescent="0.3">
      <c r="A95" s="35"/>
      <c r="B95" s="20">
        <v>26</v>
      </c>
      <c r="C95" s="23">
        <v>75</v>
      </c>
    </row>
    <row r="96" spans="1:3" x14ac:dyDescent="0.3">
      <c r="A96" s="35"/>
      <c r="B96" s="20">
        <v>27</v>
      </c>
      <c r="C96" s="23">
        <v>64</v>
      </c>
    </row>
    <row r="97" spans="1:3" x14ac:dyDescent="0.3">
      <c r="A97" s="35"/>
      <c r="B97" s="21">
        <v>28</v>
      </c>
      <c r="C97" s="24">
        <v>6</v>
      </c>
    </row>
    <row r="98" spans="1:3" ht="13.95" customHeight="1" x14ac:dyDescent="0.3">
      <c r="A98" s="35"/>
      <c r="B98" s="20" t="s">
        <v>13</v>
      </c>
      <c r="C98" s="23">
        <v>276</v>
      </c>
    </row>
    <row r="99" spans="1:3" ht="15" thickBot="1" x14ac:dyDescent="0.35">
      <c r="A99" s="35"/>
      <c r="B99" s="20" t="s">
        <v>14</v>
      </c>
      <c r="C99" s="23">
        <v>538</v>
      </c>
    </row>
    <row r="100" spans="1:3" x14ac:dyDescent="0.3">
      <c r="A100" s="34">
        <v>2024</v>
      </c>
      <c r="B100" s="19" t="s">
        <v>4</v>
      </c>
      <c r="C100" s="22">
        <f>SUM(C101:C108)</f>
        <v>500</v>
      </c>
    </row>
    <row r="101" spans="1:3" x14ac:dyDescent="0.3">
      <c r="A101" s="35"/>
      <c r="B101" s="20">
        <v>21</v>
      </c>
      <c r="C101" s="23">
        <v>41</v>
      </c>
    </row>
    <row r="102" spans="1:3" x14ac:dyDescent="0.3">
      <c r="A102" s="35"/>
      <c r="B102" s="20">
        <v>22</v>
      </c>
      <c r="C102" s="23">
        <v>97</v>
      </c>
    </row>
    <row r="103" spans="1:3" x14ac:dyDescent="0.3">
      <c r="A103" s="35"/>
      <c r="B103" s="20">
        <v>23</v>
      </c>
      <c r="C103" s="23">
        <v>87</v>
      </c>
    </row>
    <row r="104" spans="1:3" x14ac:dyDescent="0.3">
      <c r="A104" s="35"/>
      <c r="B104" s="20">
        <v>24</v>
      </c>
      <c r="C104" s="23">
        <v>83</v>
      </c>
    </row>
    <row r="105" spans="1:3" x14ac:dyDescent="0.3">
      <c r="A105" s="35"/>
      <c r="B105" s="20">
        <v>25</v>
      </c>
      <c r="C105" s="23">
        <v>95</v>
      </c>
    </row>
    <row r="106" spans="1:3" x14ac:dyDescent="0.3">
      <c r="A106" s="35"/>
      <c r="B106" s="20">
        <v>26</v>
      </c>
      <c r="C106" s="23">
        <v>56</v>
      </c>
    </row>
    <row r="107" spans="1:3" x14ac:dyDescent="0.3">
      <c r="A107" s="35"/>
      <c r="B107" s="20">
        <v>27</v>
      </c>
      <c r="C107" s="23">
        <v>34</v>
      </c>
    </row>
    <row r="108" spans="1:3" x14ac:dyDescent="0.3">
      <c r="A108" s="35"/>
      <c r="B108" s="21">
        <v>28</v>
      </c>
      <c r="C108" s="24">
        <v>7</v>
      </c>
    </row>
    <row r="109" spans="1:3" x14ac:dyDescent="0.3">
      <c r="A109" s="35"/>
      <c r="B109" s="20" t="s">
        <v>13</v>
      </c>
      <c r="C109" s="23">
        <v>252</v>
      </c>
    </row>
    <row r="110" spans="1:3" x14ac:dyDescent="0.3">
      <c r="A110" s="36"/>
      <c r="B110" s="21" t="s">
        <v>14</v>
      </c>
      <c r="C110" s="24">
        <v>248</v>
      </c>
    </row>
  </sheetData>
  <mergeCells count="15">
    <mergeCell ref="A100:A110"/>
    <mergeCell ref="A34:A44"/>
    <mergeCell ref="A31:A33"/>
    <mergeCell ref="B31:B33"/>
    <mergeCell ref="C31:C33"/>
    <mergeCell ref="A45:A55"/>
    <mergeCell ref="A56:A66"/>
    <mergeCell ref="A67:A77"/>
    <mergeCell ref="A78:A88"/>
    <mergeCell ref="A89:A99"/>
    <mergeCell ref="A2:G2"/>
    <mergeCell ref="A5:A6"/>
    <mergeCell ref="B5:C5"/>
    <mergeCell ref="D5:E5"/>
    <mergeCell ref="F5:G5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&amp;Cשנתון החברה החרדית בישראל</oddHeader>
    <oddFooter>עמוד &amp;P מתוך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E0225</vt:lpstr>
      <vt:lpstr>'E0225'!WPrint_Area_W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yoad</dc:creator>
  <cp:lastModifiedBy>Gilad Malach</cp:lastModifiedBy>
  <cp:lastPrinted>2017-08-23T09:44:55Z</cp:lastPrinted>
  <dcterms:created xsi:type="dcterms:W3CDTF">2016-01-07T09:04:11Z</dcterms:created>
  <dcterms:modified xsi:type="dcterms:W3CDTF">2026-02-15T13:11:53Z</dcterms:modified>
</cp:coreProperties>
</file>