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0" windowWidth="7695" windowHeight="8220"/>
  </bookViews>
  <sheets>
    <sheet name="A0317" sheetId="3" r:id="rId1"/>
  </sheets>
  <definedNames>
    <definedName name="_xlnm.Print_Area" localSheetId="0">'A0317'!$A$1:$K$77</definedName>
    <definedName name="_xlnm.Print_Titles" localSheetId="0">'A0317'!$2:$6</definedName>
  </definedNames>
  <calcPr calcId="125725"/>
</workbook>
</file>

<file path=xl/calcChain.xml><?xml version="1.0" encoding="utf-8"?>
<calcChain xmlns="http://schemas.openxmlformats.org/spreadsheetml/2006/main">
  <c r="C43" i="3"/>
  <c r="C44"/>
  <c r="C45"/>
  <c r="C46"/>
  <c r="C47"/>
  <c r="C48"/>
  <c r="C49"/>
  <c r="C50"/>
  <c r="C51"/>
  <c r="C52"/>
  <c r="C42"/>
  <c r="C67"/>
  <c r="C68"/>
  <c r="C69"/>
  <c r="C70"/>
  <c r="C71"/>
  <c r="C72"/>
  <c r="C73"/>
  <c r="C74"/>
  <c r="C75"/>
  <c r="C66"/>
  <c r="G75"/>
  <c r="I75"/>
  <c r="I67"/>
  <c r="I68"/>
  <c r="I69"/>
  <c r="I70"/>
  <c r="I71"/>
  <c r="I72"/>
  <c r="I73"/>
  <c r="I74"/>
  <c r="I66"/>
  <c r="K73"/>
  <c r="K74"/>
  <c r="K75"/>
  <c r="K68"/>
  <c r="K69"/>
  <c r="K70"/>
  <c r="K71"/>
  <c r="K72"/>
  <c r="K67"/>
  <c r="D73"/>
  <c r="D68"/>
  <c r="D69"/>
  <c r="D70"/>
  <c r="D71"/>
  <c r="D72"/>
  <c r="D74"/>
  <c r="D75"/>
  <c r="D44"/>
  <c r="D45"/>
  <c r="D46"/>
  <c r="D47"/>
  <c r="D48"/>
  <c r="D49"/>
  <c r="D50"/>
  <c r="D51"/>
  <c r="D52"/>
  <c r="I45"/>
  <c r="I46"/>
  <c r="I47"/>
  <c r="I48"/>
  <c r="I49"/>
  <c r="I50"/>
  <c r="I51"/>
  <c r="I52"/>
  <c r="I44"/>
  <c r="K52"/>
  <c r="K41"/>
  <c r="K42"/>
  <c r="K43"/>
  <c r="K44"/>
  <c r="K45"/>
  <c r="K46"/>
  <c r="K47"/>
  <c r="K48"/>
  <c r="K49"/>
  <c r="K50"/>
  <c r="K51"/>
  <c r="K40"/>
  <c r="K33"/>
  <c r="K29"/>
  <c r="K27"/>
  <c r="K28"/>
  <c r="I27"/>
  <c r="I28"/>
  <c r="I29"/>
  <c r="G27"/>
  <c r="G28"/>
  <c r="G29"/>
  <c r="G26"/>
  <c r="D27"/>
  <c r="D28"/>
  <c r="D29"/>
  <c r="D9"/>
  <c r="G52"/>
  <c r="G42"/>
  <c r="G43"/>
  <c r="G44"/>
  <c r="G45"/>
  <c r="G46"/>
  <c r="G47"/>
  <c r="G48"/>
  <c r="G49"/>
  <c r="G50"/>
  <c r="G51"/>
  <c r="G70"/>
  <c r="G71"/>
  <c r="G72"/>
  <c r="G73"/>
  <c r="G74"/>
  <c r="G69"/>
  <c r="G57"/>
  <c r="G56"/>
  <c r="C29"/>
  <c r="C27"/>
  <c r="C28"/>
  <c r="C26"/>
  <c r="C17"/>
  <c r="C10"/>
  <c r="G68"/>
  <c r="G67"/>
  <c r="D67"/>
  <c r="K66"/>
  <c r="G66"/>
  <c r="D66"/>
  <c r="K65"/>
  <c r="I65"/>
  <c r="G65"/>
  <c r="D65"/>
  <c r="C65"/>
  <c r="K64"/>
  <c r="I64"/>
  <c r="G64"/>
  <c r="D64"/>
  <c r="C64"/>
  <c r="K63"/>
  <c r="I63"/>
  <c r="G63"/>
  <c r="D63"/>
  <c r="C63"/>
  <c r="K62"/>
  <c r="I62"/>
  <c r="G62"/>
  <c r="D62"/>
  <c r="C62"/>
  <c r="K61"/>
  <c r="I61"/>
  <c r="G61"/>
  <c r="D61"/>
  <c r="C61"/>
  <c r="K60"/>
  <c r="I60"/>
  <c r="G60"/>
  <c r="D60"/>
  <c r="C60"/>
  <c r="K59"/>
  <c r="I59"/>
  <c r="G59"/>
  <c r="D59"/>
  <c r="C59"/>
  <c r="K58"/>
  <c r="I58"/>
  <c r="G58"/>
  <c r="D58"/>
  <c r="C58"/>
  <c r="K57"/>
  <c r="I57"/>
  <c r="D57"/>
  <c r="C57"/>
  <c r="K56"/>
  <c r="I56"/>
  <c r="D56"/>
  <c r="C56"/>
  <c r="D55"/>
  <c r="E73" s="1"/>
  <c r="I43"/>
  <c r="D43"/>
  <c r="E43" s="1"/>
  <c r="I42"/>
  <c r="D42"/>
  <c r="I41"/>
  <c r="G41"/>
  <c r="D41"/>
  <c r="C41"/>
  <c r="I40"/>
  <c r="G40"/>
  <c r="D40"/>
  <c r="C40"/>
  <c r="K39"/>
  <c r="I39"/>
  <c r="G39"/>
  <c r="D39"/>
  <c r="C39"/>
  <c r="K38"/>
  <c r="I38"/>
  <c r="G38"/>
  <c r="D38"/>
  <c r="C38"/>
  <c r="K37"/>
  <c r="I37"/>
  <c r="G37"/>
  <c r="D37"/>
  <c r="C37"/>
  <c r="K36"/>
  <c r="I36"/>
  <c r="G36"/>
  <c r="D36"/>
  <c r="C36"/>
  <c r="K35"/>
  <c r="I35"/>
  <c r="G35"/>
  <c r="D35"/>
  <c r="C35"/>
  <c r="K34"/>
  <c r="I34"/>
  <c r="G34"/>
  <c r="D34"/>
  <c r="C34"/>
  <c r="I33"/>
  <c r="G33"/>
  <c r="D33"/>
  <c r="C33"/>
  <c r="D32"/>
  <c r="K26"/>
  <c r="I26"/>
  <c r="D26"/>
  <c r="E26" s="1"/>
  <c r="K25"/>
  <c r="I25"/>
  <c r="G25"/>
  <c r="D25"/>
  <c r="C25"/>
  <c r="K24"/>
  <c r="I24"/>
  <c r="G24"/>
  <c r="D24"/>
  <c r="C24"/>
  <c r="K23"/>
  <c r="I23"/>
  <c r="G23"/>
  <c r="D23"/>
  <c r="C23"/>
  <c r="K22"/>
  <c r="I22"/>
  <c r="G22"/>
  <c r="D22"/>
  <c r="C22"/>
  <c r="K21"/>
  <c r="I21"/>
  <c r="G21"/>
  <c r="D21"/>
  <c r="C21"/>
  <c r="K20"/>
  <c r="I20"/>
  <c r="G20"/>
  <c r="D20"/>
  <c r="C20"/>
  <c r="K19"/>
  <c r="I19"/>
  <c r="G19"/>
  <c r="D19"/>
  <c r="C19"/>
  <c r="K18"/>
  <c r="I18"/>
  <c r="G18"/>
  <c r="D18"/>
  <c r="C18"/>
  <c r="K17"/>
  <c r="I17"/>
  <c r="G17"/>
  <c r="D17"/>
  <c r="K16"/>
  <c r="I16"/>
  <c r="G16"/>
  <c r="D16"/>
  <c r="C16"/>
  <c r="K15"/>
  <c r="I15"/>
  <c r="G15"/>
  <c r="D15"/>
  <c r="C15"/>
  <c r="K14"/>
  <c r="I14"/>
  <c r="G14"/>
  <c r="D14"/>
  <c r="C14"/>
  <c r="K13"/>
  <c r="I13"/>
  <c r="G13"/>
  <c r="D13"/>
  <c r="C13"/>
  <c r="K12"/>
  <c r="I12"/>
  <c r="G12"/>
  <c r="D12"/>
  <c r="C12"/>
  <c r="K11"/>
  <c r="I11"/>
  <c r="G11"/>
  <c r="D11"/>
  <c r="C11"/>
  <c r="K10"/>
  <c r="I10"/>
  <c r="G10"/>
  <c r="D10"/>
  <c r="E29" l="1"/>
  <c r="E27"/>
  <c r="E52"/>
  <c r="E50"/>
  <c r="E48"/>
  <c r="E46"/>
  <c r="E44"/>
  <c r="E74"/>
  <c r="E72"/>
  <c r="E70"/>
  <c r="E68"/>
  <c r="E75"/>
  <c r="E28"/>
  <c r="E51"/>
  <c r="E49"/>
  <c r="E47"/>
  <c r="E45"/>
  <c r="E71"/>
  <c r="E69"/>
  <c r="E57"/>
  <c r="E59"/>
  <c r="E61"/>
  <c r="E63"/>
  <c r="E65"/>
  <c r="E67"/>
  <c r="E41"/>
  <c r="E34"/>
  <c r="E36"/>
  <c r="E38"/>
  <c r="E40"/>
  <c r="E42"/>
  <c r="E33"/>
  <c r="E35"/>
  <c r="E37"/>
  <c r="E39"/>
  <c r="E12"/>
  <c r="E18"/>
  <c r="E22"/>
  <c r="E24"/>
  <c r="E11"/>
  <c r="E13"/>
  <c r="E15"/>
  <c r="E17"/>
  <c r="E19"/>
  <c r="E21"/>
  <c r="E23"/>
  <c r="E25"/>
  <c r="E56"/>
  <c r="E58"/>
  <c r="E60"/>
  <c r="E62"/>
  <c r="E64"/>
  <c r="E66"/>
  <c r="E10"/>
  <c r="E14"/>
  <c r="E16"/>
  <c r="E20"/>
</calcChain>
</file>

<file path=xl/sharedStrings.xml><?xml version="1.0" encoding="utf-8"?>
<sst xmlns="http://schemas.openxmlformats.org/spreadsheetml/2006/main" count="82" uniqueCount="34">
  <si>
    <t>גיל</t>
  </si>
  <si>
    <t>קבוצת אוכלוסייה</t>
  </si>
  <si>
    <t>מזה: יהודים ואחרים</t>
  </si>
  <si>
    <t>ערבים</t>
  </si>
  <si>
    <t>%</t>
  </si>
  <si>
    <t>חרדים</t>
  </si>
  <si>
    <t>4-0</t>
  </si>
  <si>
    <t>9-5</t>
  </si>
  <si>
    <t>14-10</t>
  </si>
  <si>
    <t>19-15</t>
  </si>
  <si>
    <t>24-20</t>
  </si>
  <si>
    <t>29-25</t>
  </si>
  <si>
    <t>34-30</t>
  </si>
  <si>
    <t>39-35</t>
  </si>
  <si>
    <t>44-40</t>
  </si>
  <si>
    <t>49-45</t>
  </si>
  <si>
    <t>54-50</t>
  </si>
  <si>
    <t>59-55</t>
  </si>
  <si>
    <t>64-60</t>
  </si>
  <si>
    <t>69-65</t>
  </si>
  <si>
    <t>74-70</t>
  </si>
  <si>
    <t>79-75</t>
  </si>
  <si>
    <t>גברים</t>
  </si>
  <si>
    <t>מקור: הלשכה המרכזית לסטטיסטיקה</t>
  </si>
  <si>
    <t>נשים</t>
  </si>
  <si>
    <t>יהודים  
לא-חרדים ואחרים</t>
  </si>
  <si>
    <t>סך הכול</t>
  </si>
  <si>
    <t>סך הכול ישראל</t>
  </si>
  <si>
    <t>84-80</t>
  </si>
  <si>
    <t>89-85</t>
  </si>
  <si>
    <t>94-90</t>
  </si>
  <si>
    <t>+95</t>
  </si>
  <si>
    <t>1 על פי תחזית אוכלוסייה של הלמ"ס, 2016</t>
  </si>
  <si>
    <r>
      <t>לוח א/3 אוכלוסייה</t>
    </r>
    <r>
      <rPr>
        <b/>
        <vertAlign val="superscript"/>
        <sz val="11"/>
        <color theme="1"/>
        <rFont val="Arial"/>
        <family val="2"/>
        <scheme val="minor"/>
      </rPr>
      <t>1</t>
    </r>
    <r>
      <rPr>
        <b/>
        <sz val="11"/>
        <color theme="1"/>
        <rFont val="Arial"/>
        <family val="2"/>
        <scheme val="minor"/>
      </rPr>
      <t>, לפי קבוצת אוכלוסייה, גיל ומגדר, 2017</t>
    </r>
  </si>
</sst>
</file>

<file path=xl/styles.xml><?xml version="1.0" encoding="utf-8"?>
<styleSheet xmlns="http://schemas.openxmlformats.org/spreadsheetml/2006/main">
  <numFmts count="3">
    <numFmt numFmtId="164" formatCode="?,???,???"/>
    <numFmt numFmtId="165" formatCode="?0.0"/>
    <numFmt numFmtId="166" formatCode="???"/>
  </numFmts>
  <fonts count="10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Arial"/>
      <family val="2"/>
      <charset val="177"/>
      <scheme val="minor"/>
    </font>
    <font>
      <b/>
      <vertAlign val="superscript"/>
      <sz val="11"/>
      <color theme="1"/>
      <name val="Arial"/>
      <family val="2"/>
      <scheme val="minor"/>
    </font>
    <font>
      <sz val="7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 style="thin">
        <color auto="1"/>
      </top>
      <bottom/>
      <diagonal/>
    </border>
    <border>
      <left style="thin">
        <color theme="0" tint="-0.499984740745262"/>
      </left>
      <right/>
      <top style="thin">
        <color auto="1"/>
      </top>
      <bottom/>
      <diagonal/>
    </border>
    <border>
      <left style="dotted">
        <color theme="0" tint="-0.499984740745262"/>
      </left>
      <right style="thin">
        <color theme="0" tint="-0.499984740745262"/>
      </right>
      <top style="thin">
        <color auto="1"/>
      </top>
      <bottom/>
      <diagonal/>
    </border>
    <border>
      <left style="dotted">
        <color theme="0" tint="-0.499984740745262"/>
      </left>
      <right/>
      <top style="thin">
        <color auto="1"/>
      </top>
      <bottom/>
      <diagonal/>
    </border>
    <border>
      <left style="dotted">
        <color theme="0" tint="-0.499984740745262"/>
      </left>
      <right style="thin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2" fillId="2" borderId="3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165" fontId="3" fillId="2" borderId="22" xfId="0" applyNumberFormat="1" applyFont="1" applyFill="1" applyBorder="1" applyAlignment="1">
      <alignment horizontal="center" vertical="center" wrapText="1"/>
    </xf>
    <xf numFmtId="165" fontId="3" fillId="2" borderId="23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6" fontId="4" fillId="2" borderId="24" xfId="0" applyNumberFormat="1" applyFont="1" applyFill="1" applyBorder="1" applyAlignment="1">
      <alignment horizontal="center" vertical="center" wrapText="1"/>
    </xf>
    <xf numFmtId="166" fontId="5" fillId="2" borderId="2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5" fontId="3" fillId="2" borderId="24" xfId="0" applyNumberFormat="1" applyFont="1" applyFill="1" applyBorder="1" applyAlignment="1">
      <alignment horizontal="center" vertical="center" wrapText="1"/>
    </xf>
    <xf numFmtId="165" fontId="6" fillId="2" borderId="2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5" fontId="3" fillId="2" borderId="26" xfId="0" applyNumberFormat="1" applyFont="1" applyFill="1" applyBorder="1" applyAlignment="1">
      <alignment horizontal="center" vertical="center" wrapText="1"/>
    </xf>
    <xf numFmtId="165" fontId="3" fillId="2" borderId="27" xfId="0" applyNumberFormat="1" applyFont="1" applyFill="1" applyBorder="1" applyAlignment="1">
      <alignment horizontal="center" vertical="center" wrapText="1"/>
    </xf>
    <xf numFmtId="166" fontId="4" fillId="2" borderId="25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165" fontId="3" fillId="2" borderId="25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3" fillId="2" borderId="1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top"/>
    </xf>
    <xf numFmtId="49" fontId="0" fillId="0" borderId="0" xfId="0" applyNumberFormat="1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readingOrder="2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right" vertical="center" wrapText="1" indent="2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 indent="2"/>
    </xf>
    <xf numFmtId="0" fontId="2" fillId="2" borderId="9" xfId="0" applyFont="1" applyFill="1" applyBorder="1" applyAlignment="1">
      <alignment horizontal="right" vertical="center" wrapText="1" indent="2"/>
    </xf>
    <xf numFmtId="0" fontId="2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784CC"/>
      <color rgb="FFD2D94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2:Q170"/>
  <sheetViews>
    <sheetView showGridLines="0" rightToLeft="1" tabSelected="1" zoomScaleNormal="100" workbookViewId="0">
      <selection activeCell="V18" sqref="V17:V18"/>
    </sheetView>
  </sheetViews>
  <sheetFormatPr defaultRowHeight="14.25"/>
  <cols>
    <col min="1" max="1" width="7.5" customWidth="1"/>
    <col min="2" max="2" width="9.625" customWidth="1"/>
    <col min="3" max="3" width="4.125" customWidth="1"/>
    <col min="4" max="4" width="9.125" customWidth="1"/>
    <col min="5" max="5" width="4.125" customWidth="1"/>
    <col min="6" max="6" width="9.125" customWidth="1"/>
    <col min="7" max="7" width="4.125" customWidth="1"/>
    <col min="8" max="8" width="9.125" customWidth="1"/>
    <col min="9" max="9" width="4.125" style="1" customWidth="1"/>
    <col min="10" max="10" width="8.375" customWidth="1"/>
    <col min="11" max="11" width="4.125" style="1" customWidth="1"/>
  </cols>
  <sheetData>
    <row r="2" spans="1:17" ht="17.25">
      <c r="A2" s="47" t="s">
        <v>33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7" ht="12" customHeight="1" thickBot="1"/>
    <row r="4" spans="1:17" ht="15" customHeight="1">
      <c r="A4" s="48" t="s">
        <v>0</v>
      </c>
      <c r="B4" s="51" t="s">
        <v>27</v>
      </c>
      <c r="C4" s="2"/>
      <c r="D4" s="54" t="s">
        <v>1</v>
      </c>
      <c r="E4" s="55"/>
      <c r="F4" s="55"/>
      <c r="G4" s="55"/>
      <c r="H4" s="55"/>
      <c r="I4" s="55"/>
      <c r="J4" s="55"/>
      <c r="K4" s="55"/>
      <c r="L4" s="3"/>
      <c r="M4" s="3"/>
      <c r="N4" s="3"/>
      <c r="O4" s="3"/>
      <c r="P4" s="3"/>
      <c r="Q4" s="3"/>
    </row>
    <row r="5" spans="1:17" ht="15" customHeight="1">
      <c r="A5" s="49"/>
      <c r="B5" s="52"/>
      <c r="C5" s="4"/>
      <c r="D5" s="56" t="s">
        <v>2</v>
      </c>
      <c r="E5" s="57"/>
      <c r="F5" s="57"/>
      <c r="G5" s="57"/>
      <c r="H5" s="57"/>
      <c r="I5" s="57"/>
      <c r="J5" s="58" t="s">
        <v>3</v>
      </c>
      <c r="K5" s="5"/>
      <c r="L5" s="3"/>
      <c r="M5" s="49"/>
      <c r="N5" s="49"/>
      <c r="O5" s="49"/>
      <c r="P5" s="49"/>
      <c r="Q5" s="49"/>
    </row>
    <row r="6" spans="1:17" ht="39.950000000000003" customHeight="1" thickBot="1">
      <c r="A6" s="50"/>
      <c r="B6" s="53"/>
      <c r="C6" s="6" t="s">
        <v>4</v>
      </c>
      <c r="D6" s="7" t="s">
        <v>26</v>
      </c>
      <c r="E6" s="8" t="s">
        <v>4</v>
      </c>
      <c r="F6" s="9" t="s">
        <v>5</v>
      </c>
      <c r="G6" s="10" t="s">
        <v>4</v>
      </c>
      <c r="H6" s="11" t="s">
        <v>25</v>
      </c>
      <c r="I6" s="12" t="s">
        <v>4</v>
      </c>
      <c r="J6" s="53"/>
      <c r="K6" s="13" t="s">
        <v>4</v>
      </c>
      <c r="L6" s="37"/>
      <c r="M6" s="37"/>
      <c r="N6" s="37"/>
      <c r="O6" s="37"/>
      <c r="P6" s="37"/>
      <c r="Q6" s="37"/>
    </row>
    <row r="7" spans="1:17" ht="5.45" customHeight="1">
      <c r="A7" s="14"/>
      <c r="B7" s="15"/>
      <c r="C7" s="16"/>
      <c r="D7" s="15"/>
      <c r="E7" s="16"/>
      <c r="F7" s="15"/>
      <c r="G7" s="16"/>
      <c r="H7" s="15"/>
      <c r="I7" s="16"/>
      <c r="J7" s="15"/>
      <c r="K7" s="17"/>
      <c r="L7" s="39"/>
      <c r="M7" s="39"/>
      <c r="N7" s="39"/>
      <c r="O7" s="39"/>
      <c r="P7" s="39"/>
      <c r="Q7" s="39"/>
    </row>
    <row r="8" spans="1:17" ht="14.25" customHeight="1">
      <c r="A8" s="45" t="s">
        <v>26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39"/>
      <c r="M8" s="39"/>
      <c r="N8" s="39"/>
      <c r="O8" s="39"/>
      <c r="P8" s="39"/>
      <c r="Q8" s="39"/>
    </row>
    <row r="9" spans="1:17" ht="15.95" customHeight="1">
      <c r="A9" s="44" t="s">
        <v>26</v>
      </c>
      <c r="B9" s="18">
        <v>8789544.0078350008</v>
      </c>
      <c r="C9" s="19">
        <v>100</v>
      </c>
      <c r="D9" s="18">
        <f>F9+H9</f>
        <v>6954792.657335002</v>
      </c>
      <c r="E9" s="19">
        <v>100</v>
      </c>
      <c r="F9" s="18">
        <v>1033401.853735</v>
      </c>
      <c r="G9" s="19">
        <v>100</v>
      </c>
      <c r="H9" s="18">
        <v>5921390.8036000021</v>
      </c>
      <c r="I9" s="19">
        <v>100</v>
      </c>
      <c r="J9" s="18">
        <v>1834751.3505000002</v>
      </c>
      <c r="K9" s="20">
        <v>100</v>
      </c>
      <c r="L9" s="39"/>
      <c r="M9" s="39"/>
      <c r="N9" s="39"/>
      <c r="O9" s="39"/>
      <c r="P9" s="39"/>
      <c r="Q9" s="39"/>
    </row>
    <row r="10" spans="1:17" ht="15.95" customHeight="1">
      <c r="A10" s="42" t="s">
        <v>6</v>
      </c>
      <c r="B10" s="21">
        <v>905897.99499999988</v>
      </c>
      <c r="C10" s="22">
        <f>B10/$B$9*$C$9</f>
        <v>10.306541433690784</v>
      </c>
      <c r="D10" s="21">
        <f t="shared" ref="D10:D24" si="0">F10+H10</f>
        <v>700914.95</v>
      </c>
      <c r="E10" s="22">
        <f t="shared" ref="E10:E25" si="1">D10/$D$9*$E$9</f>
        <v>10.078157387780164</v>
      </c>
      <c r="F10" s="21">
        <v>198137.31099999999</v>
      </c>
      <c r="G10" s="22">
        <f t="shared" ref="G10:G25" si="2">F10/$F$9*$G$9</f>
        <v>19.173307100609215</v>
      </c>
      <c r="H10" s="21">
        <v>502777.63899999997</v>
      </c>
      <c r="I10" s="22">
        <f t="shared" ref="I10:I29" si="3">H10/$H$9*$I$9</f>
        <v>8.4908707375694306</v>
      </c>
      <c r="J10" s="21">
        <v>204983.04499999998</v>
      </c>
      <c r="K10" s="23">
        <f t="shared" ref="K10:K28" si="4">J10/$J$9*$K$9</f>
        <v>11.172252029907961</v>
      </c>
      <c r="L10" s="24"/>
      <c r="M10" s="39"/>
      <c r="N10" s="39"/>
      <c r="O10" s="59"/>
      <c r="P10" s="59"/>
      <c r="Q10" s="39"/>
    </row>
    <row r="11" spans="1:17" ht="15.95" customHeight="1">
      <c r="A11" s="42" t="s">
        <v>7</v>
      </c>
      <c r="B11" s="21">
        <v>837531.554</v>
      </c>
      <c r="C11" s="22">
        <f t="shared" ref="C11:C25" si="5">B11/$B$9*$C$9</f>
        <v>9.5287258730762847</v>
      </c>
      <c r="D11" s="21">
        <f t="shared" si="0"/>
        <v>636982.40899999999</v>
      </c>
      <c r="E11" s="22">
        <f t="shared" si="1"/>
        <v>9.1588986240760839</v>
      </c>
      <c r="F11" s="21">
        <v>152754.83299999998</v>
      </c>
      <c r="G11" s="22">
        <f t="shared" si="2"/>
        <v>14.781745595665596</v>
      </c>
      <c r="H11" s="21">
        <v>484227.576</v>
      </c>
      <c r="I11" s="22">
        <f t="shared" si="3"/>
        <v>8.1775986767434148</v>
      </c>
      <c r="J11" s="21">
        <v>200549.14500000002</v>
      </c>
      <c r="K11" s="23">
        <f t="shared" si="4"/>
        <v>10.930589855968606</v>
      </c>
      <c r="L11" s="39"/>
      <c r="M11" s="39"/>
      <c r="N11" s="39"/>
      <c r="O11" s="39"/>
      <c r="P11" s="39"/>
      <c r="Q11" s="39"/>
    </row>
    <row r="12" spans="1:17" ht="15.95" customHeight="1">
      <c r="A12" s="42" t="s">
        <v>8</v>
      </c>
      <c r="B12" s="21">
        <v>750524.92900000012</v>
      </c>
      <c r="C12" s="22">
        <f t="shared" si="5"/>
        <v>8.5388380595282545</v>
      </c>
      <c r="D12" s="21">
        <f t="shared" si="0"/>
        <v>553124.03900000011</v>
      </c>
      <c r="E12" s="22">
        <f t="shared" si="1"/>
        <v>7.9531348561000952</v>
      </c>
      <c r="F12" s="21">
        <v>134168.79399999999</v>
      </c>
      <c r="G12" s="22">
        <f t="shared" si="2"/>
        <v>12.983215920803401</v>
      </c>
      <c r="H12" s="21">
        <v>418955.24500000005</v>
      </c>
      <c r="I12" s="22">
        <f t="shared" si="3"/>
        <v>7.0752844879836285</v>
      </c>
      <c r="J12" s="21">
        <v>197400.89</v>
      </c>
      <c r="K12" s="23">
        <f t="shared" si="4"/>
        <v>10.758999574858196</v>
      </c>
      <c r="L12" s="39"/>
      <c r="M12" s="39"/>
      <c r="N12" s="39"/>
      <c r="O12" s="39"/>
      <c r="P12" s="39"/>
      <c r="Q12" s="39"/>
    </row>
    <row r="13" spans="1:17" ht="15.95" customHeight="1">
      <c r="A13" s="42" t="s">
        <v>9</v>
      </c>
      <c r="B13" s="21">
        <v>690414.41399999987</v>
      </c>
      <c r="C13" s="22">
        <f t="shared" si="5"/>
        <v>7.8549514444044473</v>
      </c>
      <c r="D13" s="21">
        <f t="shared" si="0"/>
        <v>489368.59799999994</v>
      </c>
      <c r="E13" s="22">
        <f t="shared" si="1"/>
        <v>7.0364225378290497</v>
      </c>
      <c r="F13" s="21">
        <v>113346.94</v>
      </c>
      <c r="G13" s="22">
        <f t="shared" si="2"/>
        <v>10.968331398897034</v>
      </c>
      <c r="H13" s="21">
        <v>376021.65799999994</v>
      </c>
      <c r="I13" s="22">
        <f t="shared" si="3"/>
        <v>6.3502253182038197</v>
      </c>
      <c r="J13" s="21">
        <v>201045.81599999999</v>
      </c>
      <c r="K13" s="23">
        <f>J13/$J$9*$K$9</f>
        <v>10.957660063594538</v>
      </c>
      <c r="L13" s="39"/>
      <c r="M13" s="39"/>
      <c r="N13" s="39"/>
      <c r="O13" s="39"/>
      <c r="P13" s="39"/>
      <c r="Q13" s="39"/>
    </row>
    <row r="14" spans="1:17" ht="15.95" customHeight="1">
      <c r="A14" s="42" t="s">
        <v>10</v>
      </c>
      <c r="B14" s="21">
        <v>628920.62300000002</v>
      </c>
      <c r="C14" s="22">
        <f t="shared" si="5"/>
        <v>7.155327084537948</v>
      </c>
      <c r="D14" s="21">
        <f t="shared" si="0"/>
        <v>454791.14199999999</v>
      </c>
      <c r="E14" s="22">
        <f t="shared" si="1"/>
        <v>6.539248032367234</v>
      </c>
      <c r="F14" s="21">
        <v>88900.415999999997</v>
      </c>
      <c r="G14" s="22">
        <f t="shared" si="2"/>
        <v>8.6026956192007322</v>
      </c>
      <c r="H14" s="21">
        <v>365890.72600000002</v>
      </c>
      <c r="I14" s="22">
        <f t="shared" si="3"/>
        <v>6.1791349048867215</v>
      </c>
      <c r="J14" s="21">
        <v>174129.481</v>
      </c>
      <c r="K14" s="23">
        <f t="shared" si="4"/>
        <v>9.4906310303326293</v>
      </c>
      <c r="L14" s="39"/>
      <c r="M14" s="39"/>
      <c r="N14" s="39"/>
      <c r="O14" s="39"/>
      <c r="P14" s="39"/>
      <c r="Q14" s="39"/>
    </row>
    <row r="15" spans="1:17" ht="15.95" customHeight="1">
      <c r="A15" s="42" t="s">
        <v>11</v>
      </c>
      <c r="B15" s="21">
        <v>605065.228</v>
      </c>
      <c r="C15" s="22">
        <f t="shared" si="5"/>
        <v>6.8839205704032516</v>
      </c>
      <c r="D15" s="21">
        <f t="shared" si="0"/>
        <v>456975.228</v>
      </c>
      <c r="E15" s="22">
        <f t="shared" si="1"/>
        <v>6.5706520742648236</v>
      </c>
      <c r="F15" s="21">
        <v>74646.239000000001</v>
      </c>
      <c r="G15" s="22">
        <f t="shared" si="2"/>
        <v>7.2233505997892165</v>
      </c>
      <c r="H15" s="21">
        <v>382328.989</v>
      </c>
      <c r="I15" s="22">
        <f t="shared" si="3"/>
        <v>6.4567430470482901</v>
      </c>
      <c r="J15" s="21">
        <v>148090</v>
      </c>
      <c r="K15" s="23">
        <f t="shared" si="4"/>
        <v>8.0713934321205443</v>
      </c>
      <c r="L15" s="39"/>
      <c r="M15" s="39"/>
      <c r="N15" s="39"/>
      <c r="O15" s="39"/>
      <c r="P15" s="39"/>
      <c r="Q15" s="39"/>
    </row>
    <row r="16" spans="1:17" ht="15.95" customHeight="1">
      <c r="A16" s="42" t="s">
        <v>12</v>
      </c>
      <c r="B16" s="21">
        <v>590680.48399999994</v>
      </c>
      <c r="C16" s="22">
        <f t="shared" si="5"/>
        <v>6.720263115736917</v>
      </c>
      <c r="D16" s="21">
        <f t="shared" si="0"/>
        <v>473579.91499999998</v>
      </c>
      <c r="E16" s="22">
        <f t="shared" si="1"/>
        <v>6.8094037929445683</v>
      </c>
      <c r="F16" s="21">
        <v>56162.658000000003</v>
      </c>
      <c r="G16" s="22">
        <f t="shared" si="2"/>
        <v>5.4347355578096392</v>
      </c>
      <c r="H16" s="21">
        <v>417417.25699999998</v>
      </c>
      <c r="I16" s="22">
        <f t="shared" si="3"/>
        <v>7.0493110629723104</v>
      </c>
      <c r="J16" s="21">
        <v>117100.56899999999</v>
      </c>
      <c r="K16" s="23">
        <f t="shared" si="4"/>
        <v>6.3823672329271286</v>
      </c>
      <c r="L16" s="39"/>
      <c r="M16" s="39"/>
      <c r="N16" s="39"/>
      <c r="O16" s="39"/>
      <c r="P16" s="39"/>
      <c r="Q16" s="39"/>
    </row>
    <row r="17" spans="1:17" ht="15.95" customHeight="1">
      <c r="A17" s="42" t="s">
        <v>13</v>
      </c>
      <c r="B17" s="21">
        <v>563837.77249999996</v>
      </c>
      <c r="C17" s="22">
        <f>B17/$B$9*$C$9</f>
        <v>6.4148694402962754</v>
      </c>
      <c r="D17" s="21">
        <f t="shared" si="0"/>
        <v>453361.5895</v>
      </c>
      <c r="E17" s="22">
        <f t="shared" si="1"/>
        <v>6.5186931061396018</v>
      </c>
      <c r="F17" s="21">
        <v>47665.0815</v>
      </c>
      <c r="G17" s="22">
        <f t="shared" si="2"/>
        <v>4.612443971115904</v>
      </c>
      <c r="H17" s="21">
        <v>405696.50799999997</v>
      </c>
      <c r="I17" s="22">
        <f t="shared" si="3"/>
        <v>6.8513719404122151</v>
      </c>
      <c r="J17" s="21">
        <v>110476.183</v>
      </c>
      <c r="K17" s="23">
        <f t="shared" si="4"/>
        <v>6.0213163473019611</v>
      </c>
      <c r="L17" s="39"/>
      <c r="M17" s="39"/>
      <c r="N17" s="39"/>
      <c r="O17" s="39"/>
      <c r="P17" s="39"/>
      <c r="Q17" s="39"/>
    </row>
    <row r="18" spans="1:17" ht="15.95" customHeight="1">
      <c r="A18" s="42" t="s">
        <v>14</v>
      </c>
      <c r="B18" s="21">
        <v>548376.88320000004</v>
      </c>
      <c r="C18" s="22">
        <f t="shared" si="5"/>
        <v>6.2389685143071905</v>
      </c>
      <c r="D18" s="21">
        <f t="shared" si="0"/>
        <v>438894.07419999997</v>
      </c>
      <c r="E18" s="22">
        <f t="shared" si="1"/>
        <v>6.3106708686291615</v>
      </c>
      <c r="F18" s="21">
        <v>39781.324199999995</v>
      </c>
      <c r="G18" s="22">
        <f t="shared" si="2"/>
        <v>3.8495503038067223</v>
      </c>
      <c r="H18" s="21">
        <v>399112.75</v>
      </c>
      <c r="I18" s="22">
        <f t="shared" si="3"/>
        <v>6.7401859333005545</v>
      </c>
      <c r="J18" s="21">
        <v>109482.80900000001</v>
      </c>
      <c r="K18" s="23">
        <f t="shared" si="4"/>
        <v>5.9671741879445479</v>
      </c>
      <c r="L18" s="39"/>
      <c r="M18" s="39"/>
      <c r="N18" s="39"/>
      <c r="O18" s="39"/>
      <c r="P18" s="39"/>
      <c r="Q18" s="39"/>
    </row>
    <row r="19" spans="1:17" ht="15.95" customHeight="1">
      <c r="A19" s="42" t="s">
        <v>15</v>
      </c>
      <c r="B19" s="21">
        <v>481557.90059999999</v>
      </c>
      <c r="C19" s="22">
        <f t="shared" si="5"/>
        <v>5.478758626963347</v>
      </c>
      <c r="D19" s="21">
        <f t="shared" si="0"/>
        <v>386791.54359999998</v>
      </c>
      <c r="E19" s="22">
        <f t="shared" si="1"/>
        <v>5.561510783388532</v>
      </c>
      <c r="F19" s="21">
        <v>29792.665600000004</v>
      </c>
      <c r="G19" s="22">
        <f t="shared" si="2"/>
        <v>2.8829700171642885</v>
      </c>
      <c r="H19" s="21">
        <v>356998.87799999997</v>
      </c>
      <c r="I19" s="22">
        <f t="shared" si="3"/>
        <v>6.028970048437893</v>
      </c>
      <c r="J19" s="21">
        <v>94766.357000000004</v>
      </c>
      <c r="K19" s="23">
        <f t="shared" si="4"/>
        <v>5.1650790159753583</v>
      </c>
      <c r="L19" s="39"/>
      <c r="M19" s="39"/>
      <c r="N19" s="39"/>
      <c r="O19" s="37"/>
      <c r="P19" s="39"/>
      <c r="Q19" s="39"/>
    </row>
    <row r="20" spans="1:17" ht="15.95" customHeight="1">
      <c r="A20" s="42" t="s">
        <v>16</v>
      </c>
      <c r="B20" s="21">
        <v>410500.5466</v>
      </c>
      <c r="C20" s="22">
        <f t="shared" si="5"/>
        <v>4.6703281334512887</v>
      </c>
      <c r="D20" s="21">
        <f t="shared" si="0"/>
        <v>328888.79460000002</v>
      </c>
      <c r="E20" s="22">
        <f t="shared" si="1"/>
        <v>4.7289518293997066</v>
      </c>
      <c r="F20" s="21">
        <v>24309.833600000002</v>
      </c>
      <c r="G20" s="22">
        <f t="shared" si="2"/>
        <v>2.3524085535687345</v>
      </c>
      <c r="H20" s="21">
        <v>304578.96100000001</v>
      </c>
      <c r="I20" s="22">
        <f t="shared" si="3"/>
        <v>5.143706455159597</v>
      </c>
      <c r="J20" s="21">
        <v>81611.752000000008</v>
      </c>
      <c r="K20" s="23">
        <f t="shared" si="4"/>
        <v>4.4481096568076897</v>
      </c>
      <c r="L20" s="39"/>
      <c r="M20" s="39"/>
      <c r="N20" s="39"/>
      <c r="O20" s="39"/>
      <c r="P20" s="39"/>
      <c r="Q20" s="39"/>
    </row>
    <row r="21" spans="1:17" ht="15.95" customHeight="1">
      <c r="A21" s="42" t="s">
        <v>17</v>
      </c>
      <c r="B21" s="21">
        <v>390744.66220000002</v>
      </c>
      <c r="C21" s="22">
        <f t="shared" si="5"/>
        <v>4.4455623847117689</v>
      </c>
      <c r="D21" s="21">
        <f t="shared" si="0"/>
        <v>326949.33120000002</v>
      </c>
      <c r="E21" s="22">
        <f t="shared" si="1"/>
        <v>4.7010651116274014</v>
      </c>
      <c r="F21" s="21">
        <v>23708.323199999999</v>
      </c>
      <c r="G21" s="22">
        <f t="shared" si="2"/>
        <v>2.2942017293961263</v>
      </c>
      <c r="H21" s="21">
        <v>303241.00800000003</v>
      </c>
      <c r="I21" s="22">
        <f t="shared" si="3"/>
        <v>5.1211112060977282</v>
      </c>
      <c r="J21" s="21">
        <v>63795.330999999998</v>
      </c>
      <c r="K21" s="23">
        <f t="shared" si="4"/>
        <v>3.4770559499855231</v>
      </c>
      <c r="L21" s="39"/>
      <c r="M21" s="39"/>
      <c r="N21" s="39"/>
      <c r="O21" s="39"/>
      <c r="P21" s="39"/>
      <c r="Q21" s="39"/>
    </row>
    <row r="22" spans="1:17" ht="15.95" customHeight="1">
      <c r="A22" s="42" t="s">
        <v>18</v>
      </c>
      <c r="B22" s="21">
        <v>369996.78979999991</v>
      </c>
      <c r="C22" s="22">
        <f t="shared" si="5"/>
        <v>4.2095106352523493</v>
      </c>
      <c r="D22" s="21">
        <f t="shared" si="0"/>
        <v>324337.93239999993</v>
      </c>
      <c r="E22" s="22">
        <f t="shared" si="1"/>
        <v>4.6635169210678171</v>
      </c>
      <c r="F22" s="21">
        <v>19185.629400000002</v>
      </c>
      <c r="G22" s="22">
        <f t="shared" si="2"/>
        <v>1.8565507049032122</v>
      </c>
      <c r="H22" s="21">
        <v>305152.30299999996</v>
      </c>
      <c r="I22" s="22">
        <f t="shared" si="3"/>
        <v>5.1533890114882785</v>
      </c>
      <c r="J22" s="21">
        <v>45658.857400000001</v>
      </c>
      <c r="K22" s="23">
        <f t="shared" si="4"/>
        <v>2.4885583208622357</v>
      </c>
      <c r="L22" s="39"/>
      <c r="M22" s="39"/>
      <c r="N22" s="39"/>
      <c r="O22" s="39"/>
      <c r="P22" s="39"/>
      <c r="Q22" s="39"/>
    </row>
    <row r="23" spans="1:17" ht="15.95" customHeight="1">
      <c r="A23" s="42" t="s">
        <v>19</v>
      </c>
      <c r="B23" s="21">
        <v>342514.52799999999</v>
      </c>
      <c r="C23" s="22">
        <f t="shared" si="5"/>
        <v>3.8968406972498517</v>
      </c>
      <c r="D23" s="21">
        <f t="shared" si="0"/>
        <v>311533.89649999997</v>
      </c>
      <c r="E23" s="22">
        <f t="shared" si="1"/>
        <v>4.4794131449977153</v>
      </c>
      <c r="F23" s="21">
        <v>12959.975500000002</v>
      </c>
      <c r="G23" s="22">
        <f t="shared" si="2"/>
        <v>1.2541080174337862</v>
      </c>
      <c r="H23" s="21">
        <v>298573.92099999997</v>
      </c>
      <c r="I23" s="22">
        <f t="shared" si="3"/>
        <v>5.0422937938579784</v>
      </c>
      <c r="J23" s="21">
        <v>30980.631500000003</v>
      </c>
      <c r="K23" s="23">
        <f t="shared" si="4"/>
        <v>1.688546597420804</v>
      </c>
      <c r="L23" s="39"/>
      <c r="M23" s="39"/>
      <c r="N23" s="39"/>
      <c r="O23" s="39"/>
      <c r="P23" s="39"/>
      <c r="Q23" s="39"/>
    </row>
    <row r="24" spans="1:17" ht="15.95" customHeight="1">
      <c r="A24" s="42" t="s">
        <v>20</v>
      </c>
      <c r="B24" s="21">
        <v>249862.75029999999</v>
      </c>
      <c r="C24" s="22">
        <f t="shared" si="5"/>
        <v>2.8427271093616722</v>
      </c>
      <c r="D24" s="21">
        <f t="shared" si="0"/>
        <v>225563.15649999998</v>
      </c>
      <c r="E24" s="22">
        <f t="shared" si="1"/>
        <v>3.243276508928064</v>
      </c>
      <c r="F24" s="21">
        <v>8431.8365000000013</v>
      </c>
      <c r="G24" s="22">
        <f t="shared" si="2"/>
        <v>0.81593007304225484</v>
      </c>
      <c r="H24" s="21">
        <v>217131.31999999998</v>
      </c>
      <c r="I24" s="22">
        <f t="shared" si="3"/>
        <v>3.6668973084497583</v>
      </c>
      <c r="J24" s="21">
        <v>24299.593799999999</v>
      </c>
      <c r="K24" s="23">
        <f t="shared" si="4"/>
        <v>1.3244080072963542</v>
      </c>
      <c r="L24" s="39"/>
      <c r="M24" s="39"/>
      <c r="N24" s="39"/>
      <c r="O24" s="39"/>
      <c r="P24" s="39"/>
      <c r="Q24" s="39"/>
    </row>
    <row r="25" spans="1:17" ht="15.95" customHeight="1">
      <c r="A25" s="42" t="s">
        <v>21</v>
      </c>
      <c r="B25" s="21">
        <v>166106.98248000001</v>
      </c>
      <c r="C25" s="22">
        <f t="shared" si="5"/>
        <v>1.8898248001481333</v>
      </c>
      <c r="D25" s="21">
        <f>F25+H25</f>
        <v>150878.57848</v>
      </c>
      <c r="E25" s="22">
        <f t="shared" si="1"/>
        <v>2.1694187866387806</v>
      </c>
      <c r="F25" s="21">
        <v>4217.3884799999996</v>
      </c>
      <c r="G25" s="22">
        <f t="shared" si="2"/>
        <v>0.4081073074097159</v>
      </c>
      <c r="H25" s="21">
        <v>146661.19</v>
      </c>
      <c r="I25" s="22">
        <f t="shared" si="3"/>
        <v>2.4768030833370269</v>
      </c>
      <c r="J25" s="21">
        <v>15228.403999999999</v>
      </c>
      <c r="K25" s="23">
        <f t="shared" si="4"/>
        <v>0.8299982444950923</v>
      </c>
      <c r="L25" s="39"/>
      <c r="M25" s="39"/>
      <c r="N25" s="39"/>
      <c r="O25" s="39"/>
      <c r="P25" s="39"/>
      <c r="Q25" s="39"/>
    </row>
    <row r="26" spans="1:17" ht="15.95" customHeight="1">
      <c r="A26" s="42" t="s">
        <v>28</v>
      </c>
      <c r="B26" s="21">
        <v>130420.54638000001</v>
      </c>
      <c r="C26" s="22">
        <f>B26/$B$9*$C$9</f>
        <v>1.4838147037405254</v>
      </c>
      <c r="D26" s="21">
        <f>F26+H26</f>
        <v>121352.38478000001</v>
      </c>
      <c r="E26" s="22">
        <f>D26/$D$9*$E$9</f>
        <v>1.7448742293131263</v>
      </c>
      <c r="F26" s="21">
        <v>3036.9537799999998</v>
      </c>
      <c r="G26" s="22">
        <f>F26/$F$9*$G$9</f>
        <v>0.29387926574967999</v>
      </c>
      <c r="H26" s="21">
        <v>118315.43100000001</v>
      </c>
      <c r="I26" s="22">
        <f t="shared" si="3"/>
        <v>1.9981020494048172</v>
      </c>
      <c r="J26" s="21">
        <v>9068.1615999999995</v>
      </c>
      <c r="K26" s="23">
        <f t="shared" si="4"/>
        <v>0.49424471591361824</v>
      </c>
      <c r="L26" s="39"/>
      <c r="M26" s="39"/>
      <c r="N26" s="39"/>
      <c r="O26" s="39"/>
      <c r="P26" s="39"/>
      <c r="Q26" s="39"/>
    </row>
    <row r="27" spans="1:17" ht="15.95" customHeight="1">
      <c r="A27" s="42" t="s">
        <v>29</v>
      </c>
      <c r="B27" s="21">
        <v>78031.392179999995</v>
      </c>
      <c r="C27" s="22">
        <f t="shared" ref="C27:C28" si="6">B27/$B$9*$C$9</f>
        <v>0.8877752032465257</v>
      </c>
      <c r="D27" s="21">
        <f t="shared" ref="D27:D29" si="7">F27+H27</f>
        <v>73840.97589999999</v>
      </c>
      <c r="E27" s="22">
        <f t="shared" ref="E27:E28" si="8">D27/$D$9*$E$9</f>
        <v>1.0617279268868243</v>
      </c>
      <c r="F27" s="21">
        <v>1522.5539000000001</v>
      </c>
      <c r="G27" s="22">
        <f t="shared" ref="G27:G29" si="9">F27/$F$9*$G$9</f>
        <v>0.14733415606881964</v>
      </c>
      <c r="H27" s="21">
        <v>72318.421999999991</v>
      </c>
      <c r="I27" s="22">
        <f t="shared" si="3"/>
        <v>1.2213080406047996</v>
      </c>
      <c r="J27" s="21">
        <v>4190.4162800000004</v>
      </c>
      <c r="K27" s="23">
        <f t="shared" si="4"/>
        <v>0.22839150813858469</v>
      </c>
      <c r="L27" s="39"/>
      <c r="M27" s="39"/>
      <c r="N27" s="39"/>
      <c r="O27" s="39"/>
      <c r="P27" s="39"/>
      <c r="Q27" s="39"/>
    </row>
    <row r="28" spans="1:17" ht="15.95" customHeight="1">
      <c r="A28" s="42" t="s">
        <v>30</v>
      </c>
      <c r="B28" s="21">
        <v>36859.163275000006</v>
      </c>
      <c r="C28" s="22">
        <f t="shared" si="6"/>
        <v>0.41935239464235846</v>
      </c>
      <c r="D28" s="21">
        <f t="shared" si="7"/>
        <v>35525.180855000006</v>
      </c>
      <c r="E28" s="22">
        <f t="shared" si="8"/>
        <v>0.51080143730140837</v>
      </c>
      <c r="F28" s="21">
        <v>456.194255</v>
      </c>
      <c r="G28" s="22">
        <f t="shared" si="9"/>
        <v>4.4144903877536876E-2</v>
      </c>
      <c r="H28" s="21">
        <v>35068.986600000004</v>
      </c>
      <c r="I28" s="22">
        <f t="shared" si="3"/>
        <v>0.59224239309925741</v>
      </c>
      <c r="J28" s="21">
        <v>1333.98242</v>
      </c>
      <c r="K28" s="23">
        <f t="shared" si="4"/>
        <v>7.2706441645973868E-2</v>
      </c>
      <c r="L28" s="39"/>
      <c r="M28" s="39"/>
      <c r="N28" s="39"/>
      <c r="O28" s="39"/>
      <c r="P28" s="39"/>
      <c r="Q28" s="39"/>
    </row>
    <row r="29" spans="1:17" ht="15.95" customHeight="1">
      <c r="A29" s="42" t="s">
        <v>31</v>
      </c>
      <c r="B29" s="21">
        <v>11698.863319999999</v>
      </c>
      <c r="C29" s="22">
        <f>B29/$B$9*$C$9</f>
        <v>0.13309977525081654</v>
      </c>
      <c r="D29" s="21">
        <f t="shared" si="7"/>
        <v>11138.937819999999</v>
      </c>
      <c r="E29" s="22">
        <f>D29/$D$9*$E$9</f>
        <v>0.16016204031980896</v>
      </c>
      <c r="F29" s="21">
        <v>216.90281999999999</v>
      </c>
      <c r="G29" s="22">
        <f t="shared" si="9"/>
        <v>2.0989203688386394E-2</v>
      </c>
      <c r="H29" s="21">
        <v>10922.035</v>
      </c>
      <c r="I29" s="22">
        <f t="shared" si="3"/>
        <v>0.18445050094244375</v>
      </c>
      <c r="J29" s="21">
        <v>559.92550000000006</v>
      </c>
      <c r="K29" s="23">
        <f>J29/$J$9*$K$9</f>
        <v>3.051778650264577E-2</v>
      </c>
      <c r="L29" s="39"/>
      <c r="M29" s="39"/>
      <c r="N29" s="39"/>
      <c r="O29" s="39"/>
      <c r="P29" s="39"/>
      <c r="Q29" s="39"/>
    </row>
    <row r="30" spans="1:17" ht="5.45" customHeight="1">
      <c r="A30" s="25"/>
      <c r="B30" s="26"/>
      <c r="C30" s="27"/>
      <c r="D30" s="26"/>
      <c r="E30" s="27"/>
      <c r="F30" s="26"/>
      <c r="G30" s="27"/>
      <c r="H30" s="26"/>
      <c r="I30" s="27"/>
      <c r="J30" s="26"/>
      <c r="K30" s="28"/>
      <c r="L30" s="39"/>
      <c r="M30" s="39"/>
      <c r="N30" s="39"/>
      <c r="O30" s="39"/>
      <c r="P30" s="39"/>
      <c r="Q30" s="39"/>
    </row>
    <row r="31" spans="1:17" ht="14.25" customHeight="1">
      <c r="A31" s="45" t="s">
        <v>22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39"/>
      <c r="M31" s="39"/>
      <c r="N31" s="39"/>
      <c r="O31" s="39"/>
      <c r="P31" s="39"/>
      <c r="Q31" s="39"/>
    </row>
    <row r="32" spans="1:17" ht="15.95" customHeight="1">
      <c r="A32" s="44" t="s">
        <v>26</v>
      </c>
      <c r="B32" s="18">
        <v>4362090.1148879984</v>
      </c>
      <c r="C32" s="19">
        <v>100</v>
      </c>
      <c r="D32" s="18">
        <f t="shared" ref="D32:D43" si="10">F32+H32</f>
        <v>3433827.4980310001</v>
      </c>
      <c r="E32" s="19">
        <v>100</v>
      </c>
      <c r="F32" s="18">
        <v>523293.54983099998</v>
      </c>
      <c r="G32" s="19">
        <v>100</v>
      </c>
      <c r="H32" s="18">
        <v>2910533.9482</v>
      </c>
      <c r="I32" s="19">
        <v>100</v>
      </c>
      <c r="J32" s="18">
        <v>928262.61685700004</v>
      </c>
      <c r="K32" s="29">
        <v>100</v>
      </c>
      <c r="L32" s="30"/>
      <c r="M32" s="39"/>
      <c r="N32" s="39"/>
      <c r="O32" s="46"/>
      <c r="P32" s="46"/>
      <c r="Q32" s="38"/>
    </row>
    <row r="33" spans="1:17" ht="15.95" customHeight="1">
      <c r="A33" s="42" t="s">
        <v>6</v>
      </c>
      <c r="B33" s="21">
        <v>466096.21</v>
      </c>
      <c r="C33" s="22">
        <f t="shared" ref="C33:C41" si="11">B33/$B$32*100</f>
        <v>10.685157750620371</v>
      </c>
      <c r="D33" s="21">
        <f t="shared" si="10"/>
        <v>360574.43000000005</v>
      </c>
      <c r="E33" s="22">
        <f t="shared" ref="E33:E42" si="12">D33/$D$32*100</f>
        <v>10.50065648920215</v>
      </c>
      <c r="F33" s="21">
        <v>101912.89599999999</v>
      </c>
      <c r="G33" s="22">
        <f t="shared" ref="G33:G51" si="13">F33/$F$32*100</f>
        <v>19.475282283321327</v>
      </c>
      <c r="H33" s="21">
        <v>258661.53400000004</v>
      </c>
      <c r="I33" s="22">
        <f t="shared" ref="I33:I43" si="14">H33/$H$32*100</f>
        <v>8.887081841459624</v>
      </c>
      <c r="J33" s="21">
        <v>105521.77999999998</v>
      </c>
      <c r="K33" s="31">
        <f>J33/$J$32*100</f>
        <v>11.367664503961786</v>
      </c>
      <c r="L33" s="30"/>
      <c r="M33" s="39"/>
      <c r="N33" s="39"/>
      <c r="O33" s="46"/>
      <c r="P33" s="46"/>
      <c r="Q33" s="38"/>
    </row>
    <row r="34" spans="1:17" ht="15.95" customHeight="1">
      <c r="A34" s="42" t="s">
        <v>7</v>
      </c>
      <c r="B34" s="21">
        <v>428709.94399999996</v>
      </c>
      <c r="C34" s="22">
        <f>B34/$B$32*100</f>
        <v>9.8280854523567669</v>
      </c>
      <c r="D34" s="21">
        <f t="shared" si="10"/>
        <v>325926.48099999997</v>
      </c>
      <c r="E34" s="22">
        <f t="shared" si="12"/>
        <v>9.491638155582665</v>
      </c>
      <c r="F34" s="21">
        <v>78337.595000000001</v>
      </c>
      <c r="G34" s="22">
        <f t="shared" si="13"/>
        <v>14.970105216335932</v>
      </c>
      <c r="H34" s="21">
        <v>247588.88599999997</v>
      </c>
      <c r="I34" s="22">
        <f t="shared" si="14"/>
        <v>8.5066482785098465</v>
      </c>
      <c r="J34" s="21">
        <v>102783.46299999999</v>
      </c>
      <c r="K34" s="31">
        <f t="shared" ref="K34:K39" si="15">J34/$J$32*100</f>
        <v>11.072670722000421</v>
      </c>
      <c r="L34" s="38"/>
      <c r="M34" s="39"/>
      <c r="N34" s="39"/>
      <c r="O34" s="38"/>
      <c r="P34" s="38"/>
      <c r="Q34" s="38"/>
    </row>
    <row r="35" spans="1:17" ht="15.95" customHeight="1">
      <c r="A35" s="42" t="s">
        <v>8</v>
      </c>
      <c r="B35" s="21">
        <v>384684.83100000001</v>
      </c>
      <c r="C35" s="22">
        <f t="shared" si="11"/>
        <v>8.8188189805399571</v>
      </c>
      <c r="D35" s="21">
        <f t="shared" si="10"/>
        <v>283433.52399999998</v>
      </c>
      <c r="E35" s="22">
        <f t="shared" si="12"/>
        <v>8.2541573262641865</v>
      </c>
      <c r="F35" s="21">
        <v>68707.478999999992</v>
      </c>
      <c r="G35" s="22">
        <f t="shared" si="13"/>
        <v>13.129815764438407</v>
      </c>
      <c r="H35" s="21">
        <v>214726.04499999998</v>
      </c>
      <c r="I35" s="22">
        <f t="shared" si="14"/>
        <v>7.3775482032358992</v>
      </c>
      <c r="J35" s="21">
        <v>101251.307</v>
      </c>
      <c r="K35" s="31">
        <f t="shared" si="15"/>
        <v>10.907614414423616</v>
      </c>
      <c r="L35" s="38"/>
      <c r="M35" s="39"/>
      <c r="N35" s="39"/>
      <c r="O35" s="38"/>
      <c r="P35" s="38"/>
      <c r="Q35" s="38"/>
    </row>
    <row r="36" spans="1:17" ht="15.95" customHeight="1">
      <c r="A36" s="42" t="s">
        <v>9</v>
      </c>
      <c r="B36" s="21">
        <v>353348.609</v>
      </c>
      <c r="C36" s="22">
        <f t="shared" si="11"/>
        <v>8.1004426706822557</v>
      </c>
      <c r="D36" s="21">
        <f t="shared" si="10"/>
        <v>250264.18700000001</v>
      </c>
      <c r="E36" s="22">
        <f t="shared" si="12"/>
        <v>7.2881991638632</v>
      </c>
      <c r="F36" s="21">
        <v>58021.824000000001</v>
      </c>
      <c r="G36" s="22">
        <f t="shared" si="13"/>
        <v>11.087815628290929</v>
      </c>
      <c r="H36" s="21">
        <v>192242.36300000001</v>
      </c>
      <c r="I36" s="22">
        <f t="shared" si="14"/>
        <v>6.6050548257267705</v>
      </c>
      <c r="J36" s="21">
        <v>103084.42199999999</v>
      </c>
      <c r="K36" s="31">
        <f t="shared" si="15"/>
        <v>11.105092473618408</v>
      </c>
      <c r="L36" s="38"/>
      <c r="M36" s="39"/>
      <c r="N36" s="39"/>
      <c r="O36" s="38"/>
      <c r="P36" s="38"/>
      <c r="Q36" s="38"/>
    </row>
    <row r="37" spans="1:17" ht="15.95" customHeight="1">
      <c r="A37" s="42" t="s">
        <v>10</v>
      </c>
      <c r="B37" s="21">
        <v>320595.22279999999</v>
      </c>
      <c r="C37" s="22">
        <f t="shared" si="11"/>
        <v>7.3495781690936388</v>
      </c>
      <c r="D37" s="21">
        <f t="shared" si="10"/>
        <v>231581.93479999999</v>
      </c>
      <c r="E37" s="22">
        <f t="shared" si="12"/>
        <v>6.7441342039689527</v>
      </c>
      <c r="F37" s="21">
        <v>45313.253799999999</v>
      </c>
      <c r="G37" s="22">
        <f t="shared" si="13"/>
        <v>8.6592417992987141</v>
      </c>
      <c r="H37" s="21">
        <v>186268.68099999998</v>
      </c>
      <c r="I37" s="22">
        <f t="shared" si="14"/>
        <v>6.3998113169302346</v>
      </c>
      <c r="J37" s="21">
        <v>89013.288</v>
      </c>
      <c r="K37" s="31">
        <f t="shared" si="15"/>
        <v>9.5892354581066357</v>
      </c>
      <c r="L37" s="38"/>
      <c r="M37" s="39"/>
      <c r="N37" s="39"/>
      <c r="O37" s="38"/>
      <c r="P37" s="38"/>
      <c r="Q37" s="38"/>
    </row>
    <row r="38" spans="1:17" ht="15.95" customHeight="1">
      <c r="A38" s="42" t="s">
        <v>11</v>
      </c>
      <c r="B38" s="21">
        <v>305596.98739999998</v>
      </c>
      <c r="C38" s="22">
        <f>B38/$B$32*100</f>
        <v>7.0057467716447333</v>
      </c>
      <c r="D38" s="21">
        <f t="shared" si="10"/>
        <v>230236.68839999998</v>
      </c>
      <c r="E38" s="22">
        <f t="shared" si="12"/>
        <v>6.7049579086899556</v>
      </c>
      <c r="F38" s="21">
        <v>37661.4614</v>
      </c>
      <c r="G38" s="22">
        <f t="shared" si="13"/>
        <v>7.1970047045607455</v>
      </c>
      <c r="H38" s="21">
        <v>192575.22699999998</v>
      </c>
      <c r="I38" s="22">
        <f t="shared" si="14"/>
        <v>6.6164913526982509</v>
      </c>
      <c r="J38" s="21">
        <v>75360.298999999999</v>
      </c>
      <c r="K38" s="31">
        <f>J38/$J$32*100</f>
        <v>8.1184244233773057</v>
      </c>
      <c r="L38" s="38"/>
      <c r="M38" s="39"/>
      <c r="N38" s="39"/>
      <c r="O38" s="38"/>
      <c r="P38" s="38"/>
      <c r="Q38" s="38"/>
    </row>
    <row r="39" spans="1:17" ht="15.95" customHeight="1">
      <c r="A39" s="42" t="s">
        <v>12</v>
      </c>
      <c r="B39" s="21">
        <v>295658.21380000003</v>
      </c>
      <c r="C39" s="22">
        <f t="shared" si="11"/>
        <v>6.7779024736537661</v>
      </c>
      <c r="D39" s="21">
        <f t="shared" si="10"/>
        <v>236740.10980000001</v>
      </c>
      <c r="E39" s="22">
        <f t="shared" si="12"/>
        <v>6.8943506898861333</v>
      </c>
      <c r="F39" s="21">
        <v>28158.4928</v>
      </c>
      <c r="G39" s="22">
        <f t="shared" si="13"/>
        <v>5.3810127812761905</v>
      </c>
      <c r="H39" s="21">
        <v>208581.617</v>
      </c>
      <c r="I39" s="22">
        <f t="shared" si="14"/>
        <v>7.1664382107274811</v>
      </c>
      <c r="J39" s="21">
        <v>58918.103999999999</v>
      </c>
      <c r="K39" s="31">
        <f t="shared" si="15"/>
        <v>6.3471374296522391</v>
      </c>
      <c r="L39" s="38"/>
      <c r="M39" s="39"/>
      <c r="N39" s="39"/>
      <c r="O39" s="38"/>
      <c r="P39" s="38"/>
      <c r="Q39" s="38"/>
    </row>
    <row r="40" spans="1:17" ht="15.95" customHeight="1">
      <c r="A40" s="42" t="s">
        <v>13</v>
      </c>
      <c r="B40" s="21">
        <v>280009.40909999999</v>
      </c>
      <c r="C40" s="22">
        <f t="shared" si="11"/>
        <v>6.4191569115987761</v>
      </c>
      <c r="D40" s="21">
        <f>F40+H40</f>
        <v>224413.21710000001</v>
      </c>
      <c r="E40" s="22">
        <f t="shared" si="12"/>
        <v>6.5353666492763942</v>
      </c>
      <c r="F40" s="21">
        <v>23844.688099999999</v>
      </c>
      <c r="G40" s="22">
        <f>F40/$F$32*100</f>
        <v>4.5566562224397273</v>
      </c>
      <c r="H40" s="21">
        <v>200568.52900000001</v>
      </c>
      <c r="I40" s="22">
        <f t="shared" si="14"/>
        <v>6.8911248784450789</v>
      </c>
      <c r="J40" s="21">
        <v>55596.191999999995</v>
      </c>
      <c r="K40" s="31">
        <f>J40/$J$32*100</f>
        <v>5.9892740470625521</v>
      </c>
      <c r="L40" s="38"/>
      <c r="M40" s="39"/>
      <c r="N40" s="39"/>
      <c r="O40" s="38"/>
      <c r="P40" s="38"/>
      <c r="Q40" s="38"/>
    </row>
    <row r="41" spans="1:17" ht="15.95" customHeight="1">
      <c r="A41" s="42" t="s">
        <v>14</v>
      </c>
      <c r="B41" s="21">
        <v>272056.11300000001</v>
      </c>
      <c r="C41" s="22">
        <f t="shared" si="11"/>
        <v>6.2368292684156375</v>
      </c>
      <c r="D41" s="21">
        <f>F41+H41</f>
        <v>216887.85100000002</v>
      </c>
      <c r="E41" s="22">
        <f t="shared" si="12"/>
        <v>6.3162127720267334</v>
      </c>
      <c r="F41" s="21">
        <v>19831.29</v>
      </c>
      <c r="G41" s="22">
        <f t="shared" si="13"/>
        <v>3.7897065626749278</v>
      </c>
      <c r="H41" s="21">
        <v>197056.56100000002</v>
      </c>
      <c r="I41" s="22">
        <f t="shared" si="14"/>
        <v>6.7704608332044476</v>
      </c>
      <c r="J41" s="21">
        <v>55168.262000000002</v>
      </c>
      <c r="K41" s="31">
        <f t="shared" ref="K41:K51" si="16">J41/$J$32*100</f>
        <v>5.9431739464844497</v>
      </c>
      <c r="L41" s="38"/>
      <c r="M41" s="39"/>
      <c r="N41" s="39"/>
      <c r="O41" s="38"/>
      <c r="P41" s="38"/>
      <c r="Q41" s="38"/>
    </row>
    <row r="42" spans="1:17" ht="15.95" customHeight="1">
      <c r="A42" s="42" t="s">
        <v>15</v>
      </c>
      <c r="B42" s="21">
        <v>237809.05600000001</v>
      </c>
      <c r="C42" s="22">
        <f>B42/$B$32*100</f>
        <v>5.451722677354776</v>
      </c>
      <c r="D42" s="21">
        <f t="shared" si="10"/>
        <v>190266.03570000001</v>
      </c>
      <c r="E42" s="22">
        <f t="shared" si="12"/>
        <v>5.5409316807294759</v>
      </c>
      <c r="F42" s="21">
        <v>14785.1967</v>
      </c>
      <c r="G42" s="22">
        <f t="shared" si="13"/>
        <v>2.8254116078394138</v>
      </c>
      <c r="H42" s="21">
        <v>175480.83900000001</v>
      </c>
      <c r="I42" s="22">
        <f t="shared" si="14"/>
        <v>6.0291631062583875</v>
      </c>
      <c r="J42" s="21">
        <v>47543.020299999996</v>
      </c>
      <c r="K42" s="31">
        <f t="shared" si="16"/>
        <v>5.1217208833611849</v>
      </c>
      <c r="L42" s="30"/>
      <c r="M42" s="39"/>
      <c r="N42" s="39"/>
      <c r="O42" s="38"/>
      <c r="P42" s="38"/>
      <c r="Q42" s="38"/>
    </row>
    <row r="43" spans="1:17" ht="15.95" customHeight="1">
      <c r="A43" s="42" t="s">
        <v>16</v>
      </c>
      <c r="B43" s="21">
        <v>201839.26969999998</v>
      </c>
      <c r="C43" s="22">
        <f t="shared" ref="C43:C52" si="17">B43/$B$32*100</f>
        <v>4.6271228788033056</v>
      </c>
      <c r="D43" s="21">
        <f t="shared" si="10"/>
        <v>160919.41989999998</v>
      </c>
      <c r="E43" s="22">
        <f>D43/$D$32*100</f>
        <v>4.6862988892794766</v>
      </c>
      <c r="F43" s="21">
        <v>11965.4509</v>
      </c>
      <c r="G43" s="22">
        <f t="shared" si="13"/>
        <v>2.2865657151448353</v>
      </c>
      <c r="H43" s="21">
        <v>148953.96899999998</v>
      </c>
      <c r="I43" s="22">
        <f t="shared" si="14"/>
        <v>5.11775404963476</v>
      </c>
      <c r="J43" s="21">
        <v>40919.849800000004</v>
      </c>
      <c r="K43" s="31">
        <f t="shared" si="16"/>
        <v>4.4082190812068172</v>
      </c>
      <c r="L43" s="30"/>
      <c r="M43" s="39"/>
      <c r="N43" s="39"/>
      <c r="O43" s="46"/>
      <c r="P43" s="46"/>
      <c r="Q43" s="38"/>
    </row>
    <row r="44" spans="1:17" ht="15.95" customHeight="1">
      <c r="A44" s="42" t="s">
        <v>17</v>
      </c>
      <c r="B44" s="21">
        <v>187918.08590000001</v>
      </c>
      <c r="C44" s="22">
        <f t="shared" si="17"/>
        <v>4.3079826631418641</v>
      </c>
      <c r="D44" s="21">
        <f t="shared" ref="D44:D52" si="18">F44+H44</f>
        <v>156343.02540000001</v>
      </c>
      <c r="E44" s="22">
        <f t="shared" ref="E44:E52" si="19">D44/$D$32*100</f>
        <v>4.5530250278923177</v>
      </c>
      <c r="F44" s="21">
        <v>11510.9874</v>
      </c>
      <c r="G44" s="22">
        <f t="shared" si="13"/>
        <v>2.1997189538677717</v>
      </c>
      <c r="H44" s="21">
        <v>144832.038</v>
      </c>
      <c r="I44" s="22">
        <f>H44/$H$32*100</f>
        <v>4.9761329219186878</v>
      </c>
      <c r="J44" s="21">
        <v>31575.060500000003</v>
      </c>
      <c r="K44" s="31">
        <f t="shared" si="16"/>
        <v>3.4015223630258697</v>
      </c>
      <c r="L44" s="30"/>
      <c r="M44" s="39"/>
      <c r="N44" s="39"/>
      <c r="O44" s="46"/>
      <c r="P44" s="46"/>
      <c r="Q44" s="38"/>
    </row>
    <row r="45" spans="1:17" ht="15.95" customHeight="1">
      <c r="A45" s="42" t="s">
        <v>18</v>
      </c>
      <c r="B45" s="21">
        <v>175714.65430000002</v>
      </c>
      <c r="C45" s="22">
        <f t="shared" si="17"/>
        <v>4.0282215559985444</v>
      </c>
      <c r="D45" s="21">
        <f t="shared" si="18"/>
        <v>153549.24060000002</v>
      </c>
      <c r="E45" s="22">
        <f t="shared" si="19"/>
        <v>4.4716643654361521</v>
      </c>
      <c r="F45" s="21">
        <v>9175.534599999999</v>
      </c>
      <c r="G45" s="22">
        <f t="shared" si="13"/>
        <v>1.7534201602452923</v>
      </c>
      <c r="H45" s="21">
        <v>144373.70600000001</v>
      </c>
      <c r="I45" s="22">
        <f t="shared" ref="I45:I52" si="20">H45/$H$32*100</f>
        <v>4.9603855708086471</v>
      </c>
      <c r="J45" s="21">
        <v>22165.413699999997</v>
      </c>
      <c r="K45" s="31">
        <f t="shared" si="16"/>
        <v>2.387838667364389</v>
      </c>
      <c r="L45" s="30"/>
      <c r="M45" s="39"/>
      <c r="N45" s="39"/>
      <c r="O45" s="46"/>
      <c r="P45" s="46"/>
      <c r="Q45" s="38"/>
    </row>
    <row r="46" spans="1:17" ht="15.95" customHeight="1">
      <c r="A46" s="42" t="s">
        <v>19</v>
      </c>
      <c r="B46" s="21">
        <v>160854.3847</v>
      </c>
      <c r="C46" s="22">
        <f t="shared" si="17"/>
        <v>3.6875529955467257</v>
      </c>
      <c r="D46" s="21">
        <f t="shared" si="18"/>
        <v>146223.06390000001</v>
      </c>
      <c r="E46" s="22">
        <f t="shared" si="19"/>
        <v>4.258311286278829</v>
      </c>
      <c r="F46" s="21">
        <v>6136.6449000000002</v>
      </c>
      <c r="G46" s="22">
        <f t="shared" si="13"/>
        <v>1.1726964534498576</v>
      </c>
      <c r="H46" s="21">
        <v>140086.41899999999</v>
      </c>
      <c r="I46" s="22">
        <f t="shared" si="20"/>
        <v>4.8130831487684755</v>
      </c>
      <c r="J46" s="21">
        <v>14631.3208</v>
      </c>
      <c r="K46" s="31">
        <f t="shared" si="16"/>
        <v>1.5762048944231017</v>
      </c>
      <c r="L46" s="30"/>
      <c r="M46" s="39"/>
      <c r="N46" s="39"/>
      <c r="O46" s="46"/>
      <c r="P46" s="46"/>
      <c r="Q46" s="38"/>
    </row>
    <row r="47" spans="1:17" ht="15.95" customHeight="1">
      <c r="A47" s="42" t="s">
        <v>20</v>
      </c>
      <c r="B47" s="21">
        <v>115552.70888999998</v>
      </c>
      <c r="C47" s="22">
        <f t="shared" si="17"/>
        <v>2.6490215893434592</v>
      </c>
      <c r="D47" s="21">
        <f t="shared" si="18"/>
        <v>104179.76448999999</v>
      </c>
      <c r="E47" s="22">
        <f t="shared" si="19"/>
        <v>3.0339253951964089</v>
      </c>
      <c r="F47" s="21">
        <v>3921.6984900000002</v>
      </c>
      <c r="G47" s="22">
        <f t="shared" si="13"/>
        <v>0.74942610916311314</v>
      </c>
      <c r="H47" s="21">
        <v>100258.06599999999</v>
      </c>
      <c r="I47" s="22">
        <f t="shared" si="20"/>
        <v>3.4446623122882283</v>
      </c>
      <c r="J47" s="21">
        <v>11372.9444</v>
      </c>
      <c r="K47" s="31">
        <f t="shared" si="16"/>
        <v>1.2251860834930095</v>
      </c>
      <c r="L47" s="30"/>
      <c r="M47" s="39"/>
      <c r="N47" s="39"/>
      <c r="O47" s="46"/>
      <c r="P47" s="46"/>
      <c r="Q47" s="38"/>
    </row>
    <row r="48" spans="1:17" ht="15.95" customHeight="1">
      <c r="A48" s="42" t="s">
        <v>21</v>
      </c>
      <c r="B48" s="21">
        <v>73027.318180000002</v>
      </c>
      <c r="C48" s="22">
        <f t="shared" si="17"/>
        <v>1.6741359361365475</v>
      </c>
      <c r="D48" s="21">
        <f t="shared" si="18"/>
        <v>66008.479579999999</v>
      </c>
      <c r="E48" s="22">
        <f t="shared" si="19"/>
        <v>1.9223003956328644</v>
      </c>
      <c r="F48" s="21">
        <v>1888.0555800000002</v>
      </c>
      <c r="G48" s="22">
        <f t="shared" si="13"/>
        <v>0.360802379584032</v>
      </c>
      <c r="H48" s="21">
        <v>64120.423999999999</v>
      </c>
      <c r="I48" s="22">
        <f t="shared" si="20"/>
        <v>2.203046765341969</v>
      </c>
      <c r="J48" s="21">
        <v>7018.8386</v>
      </c>
      <c r="K48" s="31">
        <f t="shared" si="16"/>
        <v>0.75612638843143898</v>
      </c>
      <c r="L48" s="38"/>
      <c r="M48" s="39"/>
      <c r="N48" s="39"/>
      <c r="O48" s="38"/>
      <c r="P48" s="38"/>
      <c r="Q48" s="38"/>
    </row>
    <row r="49" spans="1:17" ht="15.95" customHeight="1">
      <c r="A49" s="42" t="s">
        <v>28</v>
      </c>
      <c r="B49" s="21">
        <v>54783.46398</v>
      </c>
      <c r="C49" s="22">
        <f t="shared" si="17"/>
        <v>1.2558994091621747</v>
      </c>
      <c r="D49" s="21">
        <f t="shared" si="18"/>
        <v>50910.3557</v>
      </c>
      <c r="E49" s="22">
        <f t="shared" si="19"/>
        <v>1.4826124995851608</v>
      </c>
      <c r="F49" s="21">
        <v>1288.5275999999999</v>
      </c>
      <c r="G49" s="22">
        <f t="shared" si="13"/>
        <v>0.2462341835507309</v>
      </c>
      <c r="H49" s="21">
        <v>49621.828099999999</v>
      </c>
      <c r="I49" s="22">
        <f t="shared" si="20"/>
        <v>1.7049046320414258</v>
      </c>
      <c r="J49" s="21">
        <v>3873.1082799999999</v>
      </c>
      <c r="K49" s="31">
        <f t="shared" si="16"/>
        <v>0.41724272955361902</v>
      </c>
      <c r="L49" s="39"/>
      <c r="M49" s="39"/>
      <c r="N49" s="39"/>
      <c r="O49" s="39"/>
      <c r="P49" s="39"/>
      <c r="Q49" s="39"/>
    </row>
    <row r="50" spans="1:17" ht="15.95" customHeight="1">
      <c r="A50" s="42" t="s">
        <v>29</v>
      </c>
      <c r="B50" s="21">
        <v>30396.203364000005</v>
      </c>
      <c r="C50" s="22">
        <f t="shared" si="17"/>
        <v>0.69682657999788844</v>
      </c>
      <c r="D50" s="21">
        <f t="shared" si="18"/>
        <v>28705.787224000003</v>
      </c>
      <c r="E50" s="22">
        <f t="shared" si="19"/>
        <v>0.83597056755064891</v>
      </c>
      <c r="F50" s="21">
        <v>603.74392399999988</v>
      </c>
      <c r="G50" s="22">
        <f t="shared" si="13"/>
        <v>0.11537385167368903</v>
      </c>
      <c r="H50" s="21">
        <v>28102.043300000005</v>
      </c>
      <c r="I50" s="22">
        <f t="shared" si="20"/>
        <v>0.96552879300306815</v>
      </c>
      <c r="J50" s="21">
        <v>1690.41614</v>
      </c>
      <c r="K50" s="31">
        <f t="shared" si="16"/>
        <v>0.18210537721787956</v>
      </c>
      <c r="L50" s="39"/>
      <c r="M50" s="39"/>
      <c r="N50" s="39"/>
      <c r="O50" s="39"/>
      <c r="P50" s="39"/>
      <c r="Q50" s="39"/>
    </row>
    <row r="51" spans="1:17" ht="15.95" customHeight="1">
      <c r="A51" s="42" t="s">
        <v>30</v>
      </c>
      <c r="B51" s="21">
        <v>12984.246937000002</v>
      </c>
      <c r="C51" s="22">
        <f t="shared" si="17"/>
        <v>0.29766113480059059</v>
      </c>
      <c r="D51" s="21">
        <f t="shared" si="18"/>
        <v>12462.299260000002</v>
      </c>
      <c r="E51" s="22">
        <f t="shared" si="19"/>
        <v>0.36292735343129617</v>
      </c>
      <c r="F51" s="21">
        <v>162.76776000000001</v>
      </c>
      <c r="G51" s="22">
        <f t="shared" si="13"/>
        <v>3.1104484290426778E-2</v>
      </c>
      <c r="H51" s="21">
        <v>12299.531500000001</v>
      </c>
      <c r="I51" s="22">
        <f t="shared" si="20"/>
        <v>0.42258677338591299</v>
      </c>
      <c r="J51" s="21">
        <v>521.947677</v>
      </c>
      <c r="K51" s="31">
        <f t="shared" si="16"/>
        <v>5.622844952727496E-2</v>
      </c>
      <c r="L51" s="39"/>
      <c r="M51" s="39"/>
      <c r="N51" s="39"/>
      <c r="O51" s="39"/>
      <c r="P51" s="39"/>
      <c r="Q51" s="39"/>
    </row>
    <row r="52" spans="1:17" ht="15.95" customHeight="1" thickBot="1">
      <c r="A52" s="43" t="s">
        <v>31</v>
      </c>
      <c r="B52" s="32">
        <v>4455.1828370000003</v>
      </c>
      <c r="C52" s="33">
        <f t="shared" si="17"/>
        <v>0.10213413110825638</v>
      </c>
      <c r="D52" s="32">
        <f t="shared" si="18"/>
        <v>4201.603177</v>
      </c>
      <c r="E52" s="33">
        <f t="shared" si="19"/>
        <v>0.12235918022699893</v>
      </c>
      <c r="F52" s="32">
        <v>65.961877000000001</v>
      </c>
      <c r="G52" s="33">
        <f>F52/$F$32*100</f>
        <v>1.2605138553934534E-2</v>
      </c>
      <c r="H52" s="32">
        <v>4135.6413000000002</v>
      </c>
      <c r="I52" s="33">
        <f t="shared" si="20"/>
        <v>0.14209218561280346</v>
      </c>
      <c r="J52" s="32">
        <v>253.57965999999999</v>
      </c>
      <c r="K52" s="34">
        <f>J52/$J$32*100</f>
        <v>2.7317663707991838E-2</v>
      </c>
      <c r="L52" s="39"/>
      <c r="M52" s="39"/>
      <c r="N52" s="39"/>
      <c r="O52" s="39"/>
      <c r="P52" s="39"/>
      <c r="Q52" s="39"/>
    </row>
    <row r="53" spans="1:17" ht="5.45" customHeight="1">
      <c r="A53" s="14"/>
      <c r="B53" s="15"/>
      <c r="C53" s="16"/>
      <c r="D53" s="15"/>
      <c r="E53" s="16"/>
      <c r="F53" s="15"/>
      <c r="G53" s="16"/>
      <c r="H53" s="15"/>
      <c r="I53" s="16"/>
      <c r="J53" s="15"/>
      <c r="K53" s="17"/>
      <c r="L53" s="39"/>
      <c r="M53" s="39"/>
      <c r="N53" s="39"/>
      <c r="O53" s="39"/>
      <c r="P53" s="39"/>
      <c r="Q53" s="39"/>
    </row>
    <row r="54" spans="1:17" ht="14.25" customHeight="1">
      <c r="A54" s="45" t="s">
        <v>24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39"/>
      <c r="M54" s="39"/>
      <c r="N54" s="39"/>
      <c r="O54" s="39"/>
      <c r="P54" s="39"/>
      <c r="Q54" s="39"/>
    </row>
    <row r="55" spans="1:17" ht="15.95" customHeight="1">
      <c r="A55" s="44" t="s">
        <v>26</v>
      </c>
      <c r="B55" s="18">
        <v>4427453.8897249997</v>
      </c>
      <c r="C55" s="19">
        <v>100</v>
      </c>
      <c r="D55" s="18">
        <f>F55+H55</f>
        <v>3520965.150475</v>
      </c>
      <c r="E55" s="19">
        <v>100</v>
      </c>
      <c r="F55" s="18">
        <v>510108.30367499997</v>
      </c>
      <c r="G55" s="19">
        <v>100</v>
      </c>
      <c r="H55" s="18">
        <v>3010856.8467999999</v>
      </c>
      <c r="I55" s="19">
        <v>100</v>
      </c>
      <c r="J55" s="18">
        <v>906488.73924999987</v>
      </c>
      <c r="K55" s="29">
        <v>100</v>
      </c>
    </row>
    <row r="56" spans="1:17" ht="15.95" customHeight="1">
      <c r="A56" s="42" t="s">
        <v>6</v>
      </c>
      <c r="B56" s="21">
        <v>439801.78500000003</v>
      </c>
      <c r="C56" s="22">
        <f t="shared" ref="C56:C66" si="21">B56/$B$55*100</f>
        <v>9.9335147458151667</v>
      </c>
      <c r="D56" s="21">
        <f>F56+H56</f>
        <v>340340.52</v>
      </c>
      <c r="E56" s="22">
        <f t="shared" ref="E56:E75" si="22">D56/$D$55*100</f>
        <v>9.6661144162158479</v>
      </c>
      <c r="F56" s="21">
        <v>96224.416000000012</v>
      </c>
      <c r="G56" s="22">
        <f t="shared" ref="G56:G75" si="23">F56/$F$55*100</f>
        <v>18.86352668771816</v>
      </c>
      <c r="H56" s="21">
        <v>244116.10399999999</v>
      </c>
      <c r="I56" s="22">
        <f t="shared" ref="I56:I75" si="24">H56/$H$55*100</f>
        <v>8.1078615298316681</v>
      </c>
      <c r="J56" s="21">
        <v>99461.264999999999</v>
      </c>
      <c r="K56" s="31">
        <f t="shared" ref="K56:K67" si="25">J56/$J$55*100</f>
        <v>10.972145675222739</v>
      </c>
      <c r="L56" s="30"/>
      <c r="M56" s="39"/>
      <c r="N56" s="39"/>
      <c r="O56" s="46"/>
      <c r="P56" s="46"/>
      <c r="Q56" s="38"/>
    </row>
    <row r="57" spans="1:17" ht="15.95" customHeight="1">
      <c r="A57" s="42" t="s">
        <v>7</v>
      </c>
      <c r="B57" s="21">
        <v>408821.61099999998</v>
      </c>
      <c r="C57" s="22">
        <f t="shared" si="21"/>
        <v>9.233785854862802</v>
      </c>
      <c r="D57" s="21">
        <f>F57+H57</f>
        <v>311055.929</v>
      </c>
      <c r="E57" s="22">
        <f t="shared" si="22"/>
        <v>8.8343938581169041</v>
      </c>
      <c r="F57" s="21">
        <v>74417.237999999998</v>
      </c>
      <c r="G57" s="22">
        <f t="shared" si="23"/>
        <v>14.588517274443877</v>
      </c>
      <c r="H57" s="21">
        <v>236638.69099999999</v>
      </c>
      <c r="I57" s="22">
        <f t="shared" si="24"/>
        <v>7.8595131897919499</v>
      </c>
      <c r="J57" s="21">
        <v>97765.681999999986</v>
      </c>
      <c r="K57" s="31">
        <f t="shared" si="25"/>
        <v>10.785096137089162</v>
      </c>
      <c r="L57" s="38"/>
      <c r="M57" s="39"/>
      <c r="N57" s="39"/>
      <c r="O57" s="38"/>
      <c r="P57" s="38"/>
      <c r="Q57" s="38"/>
    </row>
    <row r="58" spans="1:17" ht="15.95" customHeight="1">
      <c r="A58" s="42" t="s">
        <v>8</v>
      </c>
      <c r="B58" s="21">
        <v>365840.09900000005</v>
      </c>
      <c r="C58" s="22">
        <f t="shared" si="21"/>
        <v>8.2629906061590468</v>
      </c>
      <c r="D58" s="21">
        <f t="shared" ref="D58:D67" si="26">F58+H58</f>
        <v>269690.51500000001</v>
      </c>
      <c r="E58" s="22">
        <f t="shared" si="22"/>
        <v>7.6595621789558779</v>
      </c>
      <c r="F58" s="21">
        <v>65461.315999999999</v>
      </c>
      <c r="G58" s="22">
        <f t="shared" si="23"/>
        <v>12.832826975838977</v>
      </c>
      <c r="H58" s="21">
        <v>204229.19900000002</v>
      </c>
      <c r="I58" s="22">
        <f t="shared" si="24"/>
        <v>6.7830923020155867</v>
      </c>
      <c r="J58" s="21">
        <v>96149.584000000003</v>
      </c>
      <c r="K58" s="31">
        <f t="shared" si="25"/>
        <v>10.606815047647601</v>
      </c>
      <c r="L58" s="38"/>
      <c r="M58" s="39"/>
      <c r="N58" s="39"/>
      <c r="O58" s="38"/>
      <c r="P58" s="38"/>
      <c r="Q58" s="38"/>
    </row>
    <row r="59" spans="1:17" ht="15.95" customHeight="1">
      <c r="A59" s="42" t="s">
        <v>9</v>
      </c>
      <c r="B59" s="21">
        <v>337065.80370000005</v>
      </c>
      <c r="C59" s="22">
        <f t="shared" si="21"/>
        <v>7.6130844520423917</v>
      </c>
      <c r="D59" s="21">
        <f t="shared" si="26"/>
        <v>239104.40970000002</v>
      </c>
      <c r="E59" s="22">
        <f t="shared" si="22"/>
        <v>6.7908769181581743</v>
      </c>
      <c r="F59" s="21">
        <v>55325.116699999999</v>
      </c>
      <c r="G59" s="22">
        <f t="shared" si="23"/>
        <v>10.84575889108614</v>
      </c>
      <c r="H59" s="21">
        <v>183779.29300000001</v>
      </c>
      <c r="I59" s="22">
        <f t="shared" si="24"/>
        <v>6.1038867787860589</v>
      </c>
      <c r="J59" s="21">
        <v>97961.394</v>
      </c>
      <c r="K59" s="31">
        <f t="shared" si="25"/>
        <v>10.80668625636212</v>
      </c>
      <c r="L59" s="38"/>
      <c r="M59" s="39"/>
      <c r="N59" s="39"/>
      <c r="O59" s="38"/>
      <c r="P59" s="38"/>
      <c r="Q59" s="38"/>
    </row>
    <row r="60" spans="1:17" ht="15.95" customHeight="1">
      <c r="A60" s="42" t="s">
        <v>10</v>
      </c>
      <c r="B60" s="21">
        <v>308325.40049999999</v>
      </c>
      <c r="C60" s="22">
        <f t="shared" si="21"/>
        <v>6.9639437965812636</v>
      </c>
      <c r="D60" s="21">
        <f t="shared" si="26"/>
        <v>223209.20549999998</v>
      </c>
      <c r="E60" s="22">
        <f t="shared" si="22"/>
        <v>6.3394323988093912</v>
      </c>
      <c r="F60" s="21">
        <v>43587.161500000002</v>
      </c>
      <c r="G60" s="22">
        <f t="shared" si="23"/>
        <v>8.5446877037646178</v>
      </c>
      <c r="H60" s="21">
        <v>179622.04399999999</v>
      </c>
      <c r="I60" s="22">
        <f t="shared" si="24"/>
        <v>5.9658114995040687</v>
      </c>
      <c r="J60" s="21">
        <v>85116.194999999992</v>
      </c>
      <c r="K60" s="31">
        <f t="shared" si="25"/>
        <v>9.3896582841638434</v>
      </c>
      <c r="L60" s="38"/>
      <c r="M60" s="39"/>
      <c r="N60" s="39"/>
      <c r="O60" s="38"/>
      <c r="P60" s="38"/>
      <c r="Q60" s="38"/>
    </row>
    <row r="61" spans="1:17" ht="15.95" customHeight="1">
      <c r="A61" s="42" t="s">
        <v>11</v>
      </c>
      <c r="B61" s="21">
        <v>299468.23959999997</v>
      </c>
      <c r="C61" s="22">
        <f t="shared" si="21"/>
        <v>6.7638929068237168</v>
      </c>
      <c r="D61" s="21">
        <f t="shared" si="26"/>
        <v>226738.53760000001</v>
      </c>
      <c r="E61" s="22">
        <f t="shared" si="22"/>
        <v>6.4396700310825725</v>
      </c>
      <c r="F61" s="21">
        <v>36984.776600000005</v>
      </c>
      <c r="G61" s="22">
        <f t="shared" si="23"/>
        <v>7.2503772892047902</v>
      </c>
      <c r="H61" s="21">
        <v>189753.761</v>
      </c>
      <c r="I61" s="22">
        <f t="shared" si="24"/>
        <v>6.3023176011066138</v>
      </c>
      <c r="J61" s="21">
        <v>72729.70199999999</v>
      </c>
      <c r="K61" s="31">
        <f t="shared" si="25"/>
        <v>8.023232815906157</v>
      </c>
      <c r="L61" s="38"/>
      <c r="M61" s="39"/>
      <c r="N61" s="39"/>
      <c r="O61" s="38"/>
      <c r="P61" s="38"/>
      <c r="Q61" s="38"/>
    </row>
    <row r="62" spans="1:17" ht="15.95" customHeight="1">
      <c r="A62" s="42" t="s">
        <v>12</v>
      </c>
      <c r="B62" s="21">
        <v>295022.27359999996</v>
      </c>
      <c r="C62" s="22">
        <f t="shared" si="21"/>
        <v>6.6634747859186518</v>
      </c>
      <c r="D62" s="21">
        <f t="shared" si="26"/>
        <v>236839.80559999999</v>
      </c>
      <c r="E62" s="22">
        <f t="shared" si="22"/>
        <v>6.7265592097112581</v>
      </c>
      <c r="F62" s="21">
        <v>28004.1646</v>
      </c>
      <c r="G62" s="22">
        <f t="shared" si="23"/>
        <v>5.4898468419839732</v>
      </c>
      <c r="H62" s="21">
        <v>208835.641</v>
      </c>
      <c r="I62" s="22">
        <f t="shared" si="24"/>
        <v>6.9360866898057534</v>
      </c>
      <c r="J62" s="21">
        <v>58182.467999999993</v>
      </c>
      <c r="K62" s="31">
        <f t="shared" si="25"/>
        <v>6.418443548249515</v>
      </c>
      <c r="L62" s="38"/>
      <c r="M62" s="39"/>
      <c r="N62" s="39"/>
      <c r="O62" s="38"/>
      <c r="P62" s="38"/>
      <c r="Q62" s="38"/>
    </row>
    <row r="63" spans="1:17" ht="15.95" customHeight="1">
      <c r="A63" s="42" t="s">
        <v>13</v>
      </c>
      <c r="B63" s="21">
        <v>283828.36209999997</v>
      </c>
      <c r="C63" s="22">
        <f t="shared" si="21"/>
        <v>6.410645241471487</v>
      </c>
      <c r="D63" s="21">
        <f t="shared" si="26"/>
        <v>228948.37209999998</v>
      </c>
      <c r="E63" s="22">
        <f t="shared" si="22"/>
        <v>6.5024322114950044</v>
      </c>
      <c r="F63" s="21">
        <v>23820.393100000001</v>
      </c>
      <c r="G63" s="22">
        <f t="shared" si="23"/>
        <v>4.6696736611400942</v>
      </c>
      <c r="H63" s="21">
        <v>205127.97899999999</v>
      </c>
      <c r="I63" s="22">
        <f t="shared" si="24"/>
        <v>6.8129436050077974</v>
      </c>
      <c r="J63" s="21">
        <v>54879.99</v>
      </c>
      <c r="K63" s="31">
        <f t="shared" si="25"/>
        <v>6.0541281566725216</v>
      </c>
      <c r="L63" s="38"/>
      <c r="M63" s="39"/>
      <c r="N63" s="39"/>
      <c r="O63" s="38"/>
      <c r="P63" s="38"/>
      <c r="Q63" s="38"/>
    </row>
    <row r="64" spans="1:17" ht="15.95" customHeight="1">
      <c r="A64" s="42" t="s">
        <v>14</v>
      </c>
      <c r="B64" s="21">
        <v>276320.76890000002</v>
      </c>
      <c r="C64" s="22">
        <f t="shared" si="21"/>
        <v>6.2410761530745837</v>
      </c>
      <c r="D64" s="21">
        <f t="shared" si="26"/>
        <v>222006.22289999999</v>
      </c>
      <c r="E64" s="22">
        <f t="shared" si="22"/>
        <v>6.3052661248308581</v>
      </c>
      <c r="F64" s="21">
        <v>19950.033899999999</v>
      </c>
      <c r="G64" s="22">
        <f t="shared" si="23"/>
        <v>3.9109408249724469</v>
      </c>
      <c r="H64" s="21">
        <v>202056.18899999998</v>
      </c>
      <c r="I64" s="22">
        <f t="shared" si="24"/>
        <v>6.7109198238617491</v>
      </c>
      <c r="J64" s="21">
        <v>54314.546000000002</v>
      </c>
      <c r="K64" s="31">
        <f t="shared" si="25"/>
        <v>5.9917507684583198</v>
      </c>
      <c r="L64" s="38"/>
      <c r="M64" s="39"/>
      <c r="N64" s="39"/>
      <c r="O64" s="38"/>
      <c r="P64" s="38"/>
      <c r="Q64" s="38"/>
    </row>
    <row r="65" spans="1:17" ht="15.95" customHeight="1">
      <c r="A65" s="42" t="s">
        <v>15</v>
      </c>
      <c r="B65" s="21">
        <v>243748.8463</v>
      </c>
      <c r="C65" s="22">
        <f t="shared" si="21"/>
        <v>5.5053954794578299</v>
      </c>
      <c r="D65" s="21">
        <f t="shared" si="26"/>
        <v>196525.50890000002</v>
      </c>
      <c r="E65" s="22">
        <f t="shared" si="22"/>
        <v>5.5815806320459469</v>
      </c>
      <c r="F65" s="21">
        <v>15007.4689</v>
      </c>
      <c r="G65" s="22">
        <f t="shared" si="23"/>
        <v>2.9420161937927505</v>
      </c>
      <c r="H65" s="21">
        <v>181518.04</v>
      </c>
      <c r="I65" s="22">
        <f t="shared" si="24"/>
        <v>6.0287834738114858</v>
      </c>
      <c r="J65" s="21">
        <v>47223.337399999989</v>
      </c>
      <c r="K65" s="31">
        <f t="shared" si="25"/>
        <v>5.2094786570731246</v>
      </c>
      <c r="L65" s="38"/>
      <c r="M65" s="39"/>
      <c r="N65" s="39"/>
      <c r="O65" s="38"/>
      <c r="P65" s="38"/>
      <c r="Q65" s="38"/>
    </row>
    <row r="66" spans="1:17" ht="15.95" customHeight="1">
      <c r="A66" s="42" t="s">
        <v>16</v>
      </c>
      <c r="B66" s="21">
        <v>208661.2751</v>
      </c>
      <c r="C66" s="22">
        <f t="shared" si="21"/>
        <v>4.7128954992450636</v>
      </c>
      <c r="D66" s="21">
        <f t="shared" si="26"/>
        <v>167969.37359999999</v>
      </c>
      <c r="E66" s="22">
        <f t="shared" si="22"/>
        <v>4.7705491653997161</v>
      </c>
      <c r="F66" s="21">
        <v>12344.382600000001</v>
      </c>
      <c r="G66" s="22">
        <f t="shared" si="23"/>
        <v>2.4199532748372685</v>
      </c>
      <c r="H66" s="21">
        <v>155624.99099999998</v>
      </c>
      <c r="I66" s="22">
        <f t="shared" si="24"/>
        <v>5.1687940981120173</v>
      </c>
      <c r="J66" s="21">
        <v>40691.9015</v>
      </c>
      <c r="K66" s="31">
        <f t="shared" si="25"/>
        <v>4.4889583000961704</v>
      </c>
      <c r="L66" s="1"/>
      <c r="M66" s="1"/>
      <c r="N66" s="1"/>
      <c r="O66" s="1"/>
      <c r="P66" s="1"/>
      <c r="Q66" s="1"/>
    </row>
    <row r="67" spans="1:17" ht="15.95" customHeight="1">
      <c r="A67" s="42" t="s">
        <v>17</v>
      </c>
      <c r="B67" s="21">
        <v>202826.5753</v>
      </c>
      <c r="C67" s="22">
        <f t="shared" ref="C67:C75" si="27">B67/$B$55*100</f>
        <v>4.5811109579415188</v>
      </c>
      <c r="D67" s="21">
        <f t="shared" si="26"/>
        <v>170606.30379999999</v>
      </c>
      <c r="E67" s="22">
        <f t="shared" si="22"/>
        <v>4.8454414204293998</v>
      </c>
      <c r="F67" s="21">
        <v>12197.335800000001</v>
      </c>
      <c r="G67" s="22">
        <f t="shared" si="23"/>
        <v>2.3911266905725892</v>
      </c>
      <c r="H67" s="21">
        <v>158408.96799999999</v>
      </c>
      <c r="I67" s="22">
        <f t="shared" si="24"/>
        <v>5.2612587067485546</v>
      </c>
      <c r="J67" s="21">
        <v>32220.271499999999</v>
      </c>
      <c r="K67" s="31">
        <f t="shared" si="25"/>
        <v>3.5544039440200916</v>
      </c>
      <c r="L67" s="1"/>
      <c r="M67" s="1"/>
      <c r="N67" s="1"/>
      <c r="O67" s="1"/>
      <c r="P67" s="1"/>
      <c r="Q67" s="1"/>
    </row>
    <row r="68" spans="1:17" ht="15.95" customHeight="1">
      <c r="A68" s="42" t="s">
        <v>18</v>
      </c>
      <c r="B68" s="21">
        <v>194282.1354</v>
      </c>
      <c r="C68" s="22">
        <f t="shared" si="27"/>
        <v>4.3881232925063252</v>
      </c>
      <c r="D68" s="21">
        <f t="shared" ref="D68:D75" si="28">F68+H68</f>
        <v>170788.69190000001</v>
      </c>
      <c r="E68" s="22">
        <f t="shared" si="22"/>
        <v>4.8506214802199779</v>
      </c>
      <c r="F68" s="21">
        <v>10010.0949</v>
      </c>
      <c r="G68" s="22">
        <f t="shared" si="23"/>
        <v>1.9623469815887626</v>
      </c>
      <c r="H68" s="21">
        <v>160778.59700000001</v>
      </c>
      <c r="I68" s="22">
        <f t="shared" si="24"/>
        <v>5.3399615186247988</v>
      </c>
      <c r="J68" s="21">
        <v>23493.443500000001</v>
      </c>
      <c r="K68" s="31">
        <f t="shared" ref="K68:K75" si="29">J68/$J$55*100</f>
        <v>2.5916972249912043</v>
      </c>
    </row>
    <row r="69" spans="1:17" ht="15.95" customHeight="1">
      <c r="A69" s="42" t="s">
        <v>19</v>
      </c>
      <c r="B69" s="21">
        <v>181660.14310000002</v>
      </c>
      <c r="C69" s="22">
        <f t="shared" si="27"/>
        <v>4.1030386227530737</v>
      </c>
      <c r="D69" s="21">
        <f t="shared" si="28"/>
        <v>165310.83250000002</v>
      </c>
      <c r="E69" s="22">
        <f t="shared" si="22"/>
        <v>4.6950431326393147</v>
      </c>
      <c r="F69" s="21">
        <v>6823.3305</v>
      </c>
      <c r="G69" s="22">
        <f t="shared" si="23"/>
        <v>1.3376238831719309</v>
      </c>
      <c r="H69" s="21">
        <v>158487.50200000001</v>
      </c>
      <c r="I69" s="22">
        <f t="shared" si="24"/>
        <v>5.2638670672251902</v>
      </c>
      <c r="J69" s="21">
        <v>16349.310600000001</v>
      </c>
      <c r="K69" s="31">
        <f t="shared" si="29"/>
        <v>1.8035867288905212</v>
      </c>
    </row>
    <row r="70" spans="1:17" ht="15.95" customHeight="1">
      <c r="A70" s="42" t="s">
        <v>20</v>
      </c>
      <c r="B70" s="21">
        <v>134310.04035</v>
      </c>
      <c r="C70" s="22">
        <f t="shared" si="27"/>
        <v>3.0335728772173014</v>
      </c>
      <c r="D70" s="21">
        <f t="shared" si="28"/>
        <v>121383.39104999999</v>
      </c>
      <c r="E70" s="22">
        <f t="shared" si="22"/>
        <v>3.4474465341874976</v>
      </c>
      <c r="F70" s="21">
        <v>4510.1380500000005</v>
      </c>
      <c r="G70" s="22">
        <f t="shared" si="23"/>
        <v>0.88415303524905919</v>
      </c>
      <c r="H70" s="21">
        <v>116873.253</v>
      </c>
      <c r="I70" s="22">
        <f t="shared" si="24"/>
        <v>3.8817273270303527</v>
      </c>
      <c r="J70" s="21">
        <v>12926.649299999999</v>
      </c>
      <c r="K70" s="31">
        <f t="shared" si="29"/>
        <v>1.4260132244659873</v>
      </c>
    </row>
    <row r="71" spans="1:17" ht="15.95" customHeight="1">
      <c r="A71" s="42" t="s">
        <v>21</v>
      </c>
      <c r="B71" s="21">
        <v>93079.663299999986</v>
      </c>
      <c r="C71" s="22">
        <f t="shared" si="27"/>
        <v>2.1023293662304274</v>
      </c>
      <c r="D71" s="21">
        <f t="shared" si="28"/>
        <v>84870.097899999993</v>
      </c>
      <c r="E71" s="22">
        <f t="shared" si="22"/>
        <v>2.4104214121105541</v>
      </c>
      <c r="F71" s="21">
        <v>2329.3328999999999</v>
      </c>
      <c r="G71" s="22">
        <f t="shared" si="23"/>
        <v>0.45663497010706644</v>
      </c>
      <c r="H71" s="21">
        <v>82540.764999999999</v>
      </c>
      <c r="I71" s="22">
        <f t="shared" si="24"/>
        <v>2.7414377102560028</v>
      </c>
      <c r="J71" s="21">
        <v>8209.5653999999995</v>
      </c>
      <c r="K71" s="31">
        <f t="shared" si="29"/>
        <v>0.90564449888173282</v>
      </c>
    </row>
    <row r="72" spans="1:17" ht="15.95" customHeight="1">
      <c r="A72" s="42" t="s">
        <v>28</v>
      </c>
      <c r="B72" s="21">
        <v>75637.082449999987</v>
      </c>
      <c r="C72" s="22">
        <f t="shared" si="27"/>
        <v>1.7083652214997544</v>
      </c>
      <c r="D72" s="21">
        <f t="shared" si="28"/>
        <v>70442.029189999987</v>
      </c>
      <c r="E72" s="22">
        <f t="shared" si="22"/>
        <v>2.0006454531507338</v>
      </c>
      <c r="F72" s="21">
        <v>1748.4261899999999</v>
      </c>
      <c r="G72" s="22">
        <f t="shared" si="23"/>
        <v>0.34275587701743365</v>
      </c>
      <c r="H72" s="21">
        <v>68693.602999999988</v>
      </c>
      <c r="I72" s="22">
        <f t="shared" si="24"/>
        <v>2.2815300260126596</v>
      </c>
      <c r="J72" s="21">
        <v>5195.0532599999997</v>
      </c>
      <c r="K72" s="31">
        <f t="shared" si="29"/>
        <v>0.57309628184661432</v>
      </c>
      <c r="L72" s="39"/>
      <c r="M72" s="39"/>
      <c r="N72" s="39"/>
      <c r="O72" s="39"/>
      <c r="P72" s="39"/>
      <c r="Q72" s="39"/>
    </row>
    <row r="73" spans="1:17" ht="15.95" customHeight="1">
      <c r="A73" s="42" t="s">
        <v>29</v>
      </c>
      <c r="B73" s="21">
        <v>47635.188300000002</v>
      </c>
      <c r="C73" s="22">
        <f t="shared" si="27"/>
        <v>1.0759047860565916</v>
      </c>
      <c r="D73" s="21">
        <f>F73+H73</f>
        <v>45135.188099999999</v>
      </c>
      <c r="E73" s="22">
        <f t="shared" si="22"/>
        <v>1.2818981776604912</v>
      </c>
      <c r="F73" s="21">
        <v>918.81000000000006</v>
      </c>
      <c r="G73" s="22">
        <f t="shared" si="23"/>
        <v>0.18012057309802038</v>
      </c>
      <c r="H73" s="21">
        <v>44216.378100000002</v>
      </c>
      <c r="I73" s="22">
        <f t="shared" si="24"/>
        <v>1.4685646096722955</v>
      </c>
      <c r="J73" s="21">
        <v>2500.0001999999999</v>
      </c>
      <c r="K73" s="31">
        <f>J73/$J$55*100</f>
        <v>0.27578943805395983</v>
      </c>
      <c r="L73" s="39"/>
      <c r="M73" s="39"/>
      <c r="N73" s="39"/>
      <c r="O73" s="39"/>
      <c r="P73" s="39"/>
      <c r="Q73" s="39"/>
    </row>
    <row r="74" spans="1:17" ht="15.95" customHeight="1">
      <c r="A74" s="42" t="s">
        <v>30</v>
      </c>
      <c r="B74" s="21">
        <v>23874.916154999999</v>
      </c>
      <c r="C74" s="22">
        <f t="shared" si="27"/>
        <v>0.53924708759604789</v>
      </c>
      <c r="D74" s="21">
        <f t="shared" si="28"/>
        <v>23062.881395</v>
      </c>
      <c r="E74" s="22">
        <f t="shared" si="22"/>
        <v>0.65501589505618019</v>
      </c>
      <c r="F74" s="21">
        <v>293.42649499999999</v>
      </c>
      <c r="G74" s="22">
        <f t="shared" si="23"/>
        <v>5.7522391399248383E-2</v>
      </c>
      <c r="H74" s="21">
        <v>22769.454900000001</v>
      </c>
      <c r="I74" s="22">
        <f t="shared" si="24"/>
        <v>0.75624501789913534</v>
      </c>
      <c r="J74" s="21">
        <v>812.03476000000001</v>
      </c>
      <c r="K74" s="31">
        <f t="shared" si="29"/>
        <v>8.9580236889853906E-2</v>
      </c>
      <c r="L74" s="39"/>
      <c r="M74" s="39"/>
      <c r="N74" s="39"/>
      <c r="O74" s="39"/>
      <c r="P74" s="39"/>
      <c r="Q74" s="39"/>
    </row>
    <row r="75" spans="1:17" ht="15.95" customHeight="1" thickBot="1">
      <c r="A75" s="43" t="s">
        <v>31</v>
      </c>
      <c r="B75" s="32">
        <v>7243.6805700000004</v>
      </c>
      <c r="C75" s="33">
        <f t="shared" si="27"/>
        <v>0.16360826674696149</v>
      </c>
      <c r="D75" s="32">
        <f t="shared" si="28"/>
        <v>6937.3347400000002</v>
      </c>
      <c r="E75" s="33">
        <f t="shared" si="22"/>
        <v>0.19702934972429678</v>
      </c>
      <c r="F75" s="32">
        <v>150.94094000000001</v>
      </c>
      <c r="G75" s="33">
        <f t="shared" si="23"/>
        <v>2.9589979012803413E-2</v>
      </c>
      <c r="H75" s="32">
        <v>6786.3937999999998</v>
      </c>
      <c r="I75" s="33">
        <f t="shared" si="24"/>
        <v>0.22539742489626224</v>
      </c>
      <c r="J75" s="32">
        <v>306.34582999999998</v>
      </c>
      <c r="K75" s="34">
        <f t="shared" si="29"/>
        <v>3.3794775018767563E-2</v>
      </c>
      <c r="L75" s="39"/>
      <c r="M75" s="39"/>
      <c r="N75" s="39"/>
      <c r="O75" s="39"/>
      <c r="P75" s="39"/>
      <c r="Q75" s="39"/>
    </row>
    <row r="76" spans="1:17">
      <c r="A76" s="35" t="s">
        <v>23</v>
      </c>
      <c r="B76" s="36"/>
      <c r="C76" s="36"/>
      <c r="D76" s="36"/>
      <c r="E76" s="36"/>
      <c r="G76" s="40"/>
    </row>
    <row r="77" spans="1:17">
      <c r="A77" s="41" t="s">
        <v>32</v>
      </c>
      <c r="B77" s="36"/>
      <c r="C77" s="36"/>
      <c r="D77" s="36"/>
      <c r="E77" s="36"/>
    </row>
    <row r="78" spans="1:17">
      <c r="A78" s="36"/>
      <c r="B78" s="36"/>
      <c r="C78" s="36"/>
      <c r="D78" s="36"/>
      <c r="E78" s="36"/>
    </row>
    <row r="79" spans="1:17">
      <c r="A79" s="36"/>
      <c r="B79" s="36"/>
      <c r="C79" s="36"/>
      <c r="D79" s="36"/>
      <c r="E79" s="36"/>
    </row>
    <row r="80" spans="1:17">
      <c r="A80" s="36"/>
      <c r="B80" s="36"/>
      <c r="C80" s="36"/>
      <c r="D80" s="36"/>
      <c r="E80" s="36"/>
    </row>
    <row r="81" spans="1:5">
      <c r="A81" s="36"/>
      <c r="B81" s="36"/>
      <c r="C81" s="36"/>
      <c r="D81" s="36"/>
      <c r="E81" s="36"/>
    </row>
    <row r="82" spans="1:5">
      <c r="A82" s="36"/>
      <c r="B82" s="36"/>
      <c r="C82" s="36"/>
      <c r="D82" s="36"/>
      <c r="E82" s="36"/>
    </row>
    <row r="83" spans="1:5">
      <c r="A83" s="35"/>
      <c r="B83" s="36"/>
      <c r="C83" s="36"/>
      <c r="D83" s="36"/>
      <c r="E83" s="36"/>
    </row>
    <row r="84" spans="1:5">
      <c r="A84" s="36"/>
      <c r="B84" s="36"/>
      <c r="C84" s="36"/>
      <c r="D84" s="36"/>
      <c r="E84" s="36"/>
    </row>
    <row r="85" spans="1:5">
      <c r="A85" s="36"/>
      <c r="B85" s="36"/>
      <c r="C85" s="36"/>
      <c r="D85" s="36"/>
      <c r="E85" s="36"/>
    </row>
    <row r="86" spans="1:5">
      <c r="A86" s="36"/>
      <c r="B86" s="36"/>
      <c r="C86" s="36"/>
      <c r="D86" s="36"/>
      <c r="E86" s="36"/>
    </row>
    <row r="87" spans="1:5">
      <c r="A87" s="36"/>
      <c r="B87" s="36"/>
      <c r="C87" s="36"/>
      <c r="D87" s="36"/>
      <c r="E87" s="36"/>
    </row>
    <row r="88" spans="1:5">
      <c r="A88" s="36"/>
      <c r="B88" s="36"/>
      <c r="C88" s="36"/>
      <c r="D88" s="36"/>
      <c r="E88" s="36"/>
    </row>
    <row r="89" spans="1:5">
      <c r="A89" s="36"/>
      <c r="B89" s="36"/>
      <c r="C89" s="36"/>
      <c r="D89" s="36"/>
      <c r="E89" s="36"/>
    </row>
    <row r="90" spans="1:5">
      <c r="A90" s="36"/>
      <c r="B90" s="36"/>
      <c r="C90" s="36"/>
      <c r="D90" s="36"/>
      <c r="E90" s="36"/>
    </row>
    <row r="91" spans="1:5">
      <c r="A91" s="36"/>
      <c r="B91" s="36"/>
      <c r="C91" s="36"/>
      <c r="D91" s="36"/>
      <c r="E91" s="36"/>
    </row>
    <row r="92" spans="1:5">
      <c r="A92" s="36"/>
      <c r="B92" s="36"/>
      <c r="C92" s="36"/>
      <c r="D92" s="36"/>
      <c r="E92" s="36"/>
    </row>
    <row r="93" spans="1:5">
      <c r="A93" s="36"/>
      <c r="B93" s="36"/>
      <c r="C93" s="36"/>
      <c r="D93" s="36"/>
      <c r="E93" s="36"/>
    </row>
    <row r="94" spans="1:5">
      <c r="A94" s="36"/>
      <c r="B94" s="36"/>
      <c r="C94" s="36"/>
      <c r="D94" s="36"/>
      <c r="E94" s="36"/>
    </row>
    <row r="95" spans="1:5">
      <c r="A95" s="36"/>
      <c r="B95" s="36"/>
      <c r="C95" s="36"/>
      <c r="D95" s="36"/>
      <c r="E95" s="36"/>
    </row>
    <row r="96" spans="1:5">
      <c r="A96" s="36"/>
      <c r="B96" s="36"/>
      <c r="C96" s="36"/>
      <c r="D96" s="36"/>
      <c r="E96" s="36"/>
    </row>
    <row r="97" spans="1:5">
      <c r="A97" s="36"/>
      <c r="B97" s="36"/>
      <c r="C97" s="36"/>
      <c r="D97" s="36"/>
      <c r="E97" s="36"/>
    </row>
    <row r="98" spans="1:5">
      <c r="A98" s="36"/>
      <c r="B98" s="36"/>
      <c r="C98" s="36"/>
      <c r="D98" s="36"/>
      <c r="E98" s="36"/>
    </row>
    <row r="99" spans="1:5">
      <c r="A99" s="36"/>
      <c r="B99" s="36"/>
      <c r="C99" s="36"/>
      <c r="D99" s="36"/>
      <c r="E99" s="36"/>
    </row>
    <row r="100" spans="1:5">
      <c r="A100" s="36"/>
      <c r="B100" s="36"/>
      <c r="C100" s="36"/>
      <c r="D100" s="36"/>
      <c r="E100" s="36"/>
    </row>
    <row r="101" spans="1:5">
      <c r="A101" s="36"/>
      <c r="B101" s="36"/>
      <c r="C101" s="36"/>
      <c r="D101" s="36"/>
      <c r="E101" s="36"/>
    </row>
    <row r="102" spans="1:5">
      <c r="A102" s="36"/>
      <c r="B102" s="36"/>
      <c r="C102" s="36"/>
      <c r="D102" s="36"/>
      <c r="E102" s="36"/>
    </row>
    <row r="103" spans="1:5">
      <c r="A103" s="36"/>
      <c r="B103" s="36"/>
      <c r="C103" s="36"/>
      <c r="D103" s="36"/>
      <c r="E103" s="36"/>
    </row>
    <row r="104" spans="1:5">
      <c r="A104" s="36"/>
      <c r="B104" s="36"/>
      <c r="C104" s="36"/>
      <c r="D104" s="36"/>
      <c r="E104" s="36"/>
    </row>
    <row r="105" spans="1:5">
      <c r="A105" s="36"/>
      <c r="B105" s="36"/>
      <c r="C105" s="36"/>
      <c r="D105" s="36"/>
      <c r="E105" s="36"/>
    </row>
    <row r="106" spans="1:5">
      <c r="A106" s="36"/>
      <c r="B106" s="36"/>
      <c r="C106" s="36"/>
      <c r="D106" s="36"/>
      <c r="E106" s="36"/>
    </row>
    <row r="107" spans="1:5">
      <c r="A107" s="36"/>
      <c r="B107" s="36"/>
      <c r="C107" s="36"/>
      <c r="D107" s="36"/>
      <c r="E107" s="36"/>
    </row>
    <row r="108" spans="1:5">
      <c r="A108" s="36"/>
      <c r="B108" s="36"/>
      <c r="C108" s="36"/>
      <c r="D108" s="36"/>
      <c r="E108" s="36"/>
    </row>
    <row r="109" spans="1:5">
      <c r="A109" s="36"/>
      <c r="B109" s="36"/>
      <c r="C109" s="36"/>
      <c r="D109" s="36"/>
      <c r="E109" s="36"/>
    </row>
    <row r="110" spans="1:5">
      <c r="A110" s="36"/>
      <c r="B110" s="36"/>
      <c r="C110" s="36"/>
      <c r="D110" s="36"/>
      <c r="E110" s="36"/>
    </row>
    <row r="111" spans="1:5">
      <c r="A111" s="36"/>
      <c r="B111" s="36"/>
      <c r="C111" s="36"/>
      <c r="D111" s="36"/>
      <c r="E111" s="36"/>
    </row>
    <row r="112" spans="1:5">
      <c r="A112" s="36"/>
      <c r="B112" s="36"/>
      <c r="C112" s="36"/>
      <c r="D112" s="36"/>
      <c r="E112" s="36"/>
    </row>
    <row r="113" spans="1:5">
      <c r="A113" s="36"/>
      <c r="B113" s="36"/>
      <c r="C113" s="36"/>
      <c r="D113" s="36"/>
      <c r="E113" s="36"/>
    </row>
    <row r="114" spans="1:5">
      <c r="A114" s="36"/>
      <c r="B114" s="36"/>
      <c r="C114" s="36"/>
      <c r="D114" s="36"/>
      <c r="E114" s="36"/>
    </row>
    <row r="115" spans="1:5">
      <c r="A115" s="36"/>
      <c r="B115" s="36"/>
      <c r="C115" s="36"/>
      <c r="D115" s="36"/>
      <c r="E115" s="36"/>
    </row>
    <row r="116" spans="1:5">
      <c r="A116" s="36"/>
      <c r="B116" s="36"/>
      <c r="C116" s="36"/>
      <c r="D116" s="36"/>
      <c r="E116" s="36"/>
    </row>
    <row r="117" spans="1:5">
      <c r="A117" s="36"/>
      <c r="B117" s="36"/>
      <c r="C117" s="36"/>
      <c r="D117" s="36"/>
      <c r="E117" s="36"/>
    </row>
    <row r="118" spans="1:5">
      <c r="A118" s="36"/>
      <c r="B118" s="36"/>
      <c r="C118" s="36"/>
      <c r="D118" s="36"/>
      <c r="E118" s="36"/>
    </row>
    <row r="119" spans="1:5">
      <c r="A119" s="36"/>
      <c r="B119" s="36"/>
      <c r="C119" s="36"/>
      <c r="D119" s="36"/>
      <c r="E119" s="36"/>
    </row>
    <row r="120" spans="1:5">
      <c r="A120" s="36"/>
      <c r="B120" s="36"/>
      <c r="C120" s="36"/>
      <c r="D120" s="36"/>
      <c r="E120" s="36"/>
    </row>
    <row r="121" spans="1:5">
      <c r="A121" s="36"/>
      <c r="B121" s="36"/>
      <c r="C121" s="36"/>
      <c r="D121" s="36"/>
      <c r="E121" s="36"/>
    </row>
    <row r="122" spans="1:5">
      <c r="A122" s="36"/>
      <c r="B122" s="36"/>
      <c r="C122" s="36"/>
      <c r="D122" s="36"/>
      <c r="E122" s="36"/>
    </row>
    <row r="123" spans="1:5">
      <c r="A123" s="36"/>
      <c r="B123" s="36"/>
      <c r="C123" s="36"/>
      <c r="D123" s="36"/>
      <c r="E123" s="36"/>
    </row>
    <row r="124" spans="1:5">
      <c r="A124" s="36"/>
      <c r="B124" s="36"/>
      <c r="C124" s="36"/>
      <c r="D124" s="36"/>
      <c r="E124" s="36"/>
    </row>
    <row r="125" spans="1:5">
      <c r="A125" s="36"/>
      <c r="B125" s="36"/>
      <c r="C125" s="36"/>
      <c r="D125" s="36"/>
      <c r="E125" s="36"/>
    </row>
    <row r="126" spans="1:5">
      <c r="A126" s="36"/>
      <c r="B126" s="36"/>
      <c r="C126" s="36"/>
      <c r="D126" s="36"/>
      <c r="E126" s="36"/>
    </row>
    <row r="127" spans="1:5">
      <c r="A127" s="36"/>
      <c r="B127" s="36"/>
      <c r="C127" s="36"/>
      <c r="D127" s="36"/>
      <c r="E127" s="36"/>
    </row>
    <row r="128" spans="1:5">
      <c r="A128" s="36"/>
      <c r="B128" s="36"/>
      <c r="C128" s="36"/>
      <c r="D128" s="36"/>
      <c r="E128" s="36"/>
    </row>
    <row r="129" spans="1:5">
      <c r="A129" s="36"/>
      <c r="B129" s="36"/>
      <c r="C129" s="36"/>
      <c r="D129" s="36"/>
      <c r="E129" s="36"/>
    </row>
    <row r="130" spans="1:5">
      <c r="A130" s="36"/>
      <c r="B130" s="36"/>
      <c r="C130" s="36"/>
      <c r="D130" s="36"/>
      <c r="E130" s="36"/>
    </row>
    <row r="131" spans="1:5">
      <c r="A131" s="36"/>
      <c r="B131" s="36"/>
      <c r="C131" s="36"/>
      <c r="D131" s="36"/>
      <c r="E131" s="36"/>
    </row>
    <row r="132" spans="1:5">
      <c r="A132" s="36"/>
      <c r="B132" s="36"/>
      <c r="C132" s="36"/>
      <c r="D132" s="36"/>
      <c r="E132" s="36"/>
    </row>
    <row r="133" spans="1:5">
      <c r="A133" s="36"/>
      <c r="B133" s="36"/>
      <c r="C133" s="36"/>
      <c r="D133" s="36"/>
      <c r="E133" s="36"/>
    </row>
    <row r="134" spans="1:5">
      <c r="A134" s="36"/>
      <c r="B134" s="36"/>
      <c r="C134" s="36"/>
      <c r="D134" s="36"/>
      <c r="E134" s="36"/>
    </row>
    <row r="135" spans="1:5">
      <c r="A135" s="36"/>
      <c r="B135" s="36"/>
      <c r="C135" s="36"/>
      <c r="D135" s="36"/>
      <c r="E135" s="36"/>
    </row>
    <row r="136" spans="1:5">
      <c r="A136" s="36"/>
      <c r="B136" s="36"/>
      <c r="C136" s="36"/>
      <c r="D136" s="36"/>
      <c r="E136" s="36"/>
    </row>
    <row r="137" spans="1:5">
      <c r="A137" s="36"/>
      <c r="B137" s="36"/>
      <c r="C137" s="36"/>
      <c r="D137" s="36"/>
      <c r="E137" s="36"/>
    </row>
    <row r="138" spans="1:5">
      <c r="A138" s="36"/>
      <c r="B138" s="36"/>
      <c r="C138" s="36"/>
      <c r="D138" s="36"/>
      <c r="E138" s="36"/>
    </row>
    <row r="139" spans="1:5">
      <c r="A139" s="36"/>
      <c r="B139" s="36"/>
      <c r="C139" s="36"/>
      <c r="D139" s="36"/>
      <c r="E139" s="36"/>
    </row>
    <row r="140" spans="1:5">
      <c r="A140" s="36"/>
      <c r="B140" s="36"/>
      <c r="C140" s="36"/>
      <c r="D140" s="36"/>
      <c r="E140" s="36"/>
    </row>
    <row r="141" spans="1:5">
      <c r="A141" s="36"/>
      <c r="B141" s="36"/>
      <c r="C141" s="36"/>
      <c r="D141" s="36"/>
      <c r="E141" s="36"/>
    </row>
    <row r="142" spans="1:5">
      <c r="A142" s="36"/>
      <c r="B142" s="36"/>
      <c r="C142" s="36"/>
      <c r="D142" s="36"/>
      <c r="E142" s="36"/>
    </row>
    <row r="143" spans="1:5">
      <c r="A143" s="36"/>
      <c r="B143" s="36"/>
      <c r="C143" s="36"/>
      <c r="D143" s="36"/>
      <c r="E143" s="36"/>
    </row>
    <row r="144" spans="1:5">
      <c r="A144" s="36"/>
      <c r="B144" s="36"/>
      <c r="C144" s="36"/>
      <c r="D144" s="36"/>
      <c r="E144" s="36"/>
    </row>
    <row r="145" spans="1:5">
      <c r="A145" s="36"/>
      <c r="B145" s="36"/>
      <c r="C145" s="36"/>
      <c r="D145" s="36"/>
      <c r="E145" s="36"/>
    </row>
    <row r="146" spans="1:5">
      <c r="A146" s="36"/>
      <c r="B146" s="36"/>
      <c r="C146" s="36"/>
      <c r="D146" s="36"/>
      <c r="E146" s="36"/>
    </row>
    <row r="147" spans="1:5">
      <c r="A147" s="36"/>
      <c r="B147" s="36"/>
      <c r="C147" s="36"/>
      <c r="D147" s="36"/>
      <c r="E147" s="36"/>
    </row>
    <row r="148" spans="1:5">
      <c r="A148" s="36"/>
      <c r="B148" s="36"/>
      <c r="C148" s="36"/>
      <c r="D148" s="36"/>
      <c r="E148" s="36"/>
    </row>
    <row r="149" spans="1:5">
      <c r="A149" s="36"/>
      <c r="B149" s="36"/>
      <c r="C149" s="36"/>
      <c r="D149" s="36"/>
      <c r="E149" s="36"/>
    </row>
    <row r="150" spans="1:5">
      <c r="A150" s="36"/>
      <c r="B150" s="36"/>
      <c r="C150" s="36"/>
      <c r="D150" s="36"/>
      <c r="E150" s="36"/>
    </row>
    <row r="151" spans="1:5">
      <c r="A151" s="36"/>
      <c r="B151" s="36"/>
      <c r="C151" s="36"/>
      <c r="D151" s="36"/>
      <c r="E151" s="36"/>
    </row>
    <row r="152" spans="1:5">
      <c r="A152" s="36"/>
      <c r="B152" s="36"/>
      <c r="C152" s="36"/>
      <c r="D152" s="36"/>
      <c r="E152" s="36"/>
    </row>
    <row r="153" spans="1:5">
      <c r="A153" s="36"/>
      <c r="B153" s="36"/>
      <c r="C153" s="36"/>
      <c r="D153" s="36"/>
      <c r="E153" s="36"/>
    </row>
    <row r="154" spans="1:5">
      <c r="A154" s="36"/>
      <c r="B154" s="36"/>
      <c r="C154" s="36"/>
      <c r="D154" s="36"/>
      <c r="E154" s="36"/>
    </row>
    <row r="155" spans="1:5">
      <c r="A155" s="36"/>
      <c r="B155" s="36"/>
      <c r="C155" s="36"/>
      <c r="D155" s="36"/>
      <c r="E155" s="36"/>
    </row>
    <row r="156" spans="1:5">
      <c r="A156" s="36"/>
      <c r="B156" s="36"/>
      <c r="C156" s="36"/>
      <c r="D156" s="36"/>
      <c r="E156" s="36"/>
    </row>
    <row r="157" spans="1:5">
      <c r="A157" s="36"/>
      <c r="B157" s="36"/>
      <c r="C157" s="36"/>
      <c r="D157" s="36"/>
      <c r="E157" s="36"/>
    </row>
    <row r="158" spans="1:5">
      <c r="A158" s="36"/>
      <c r="B158" s="36"/>
      <c r="C158" s="36"/>
      <c r="D158" s="36"/>
      <c r="E158" s="36"/>
    </row>
    <row r="159" spans="1:5">
      <c r="A159" s="36"/>
      <c r="B159" s="36"/>
      <c r="C159" s="36"/>
      <c r="D159" s="36"/>
      <c r="E159" s="36"/>
    </row>
    <row r="160" spans="1:5">
      <c r="A160" s="36"/>
      <c r="B160" s="36"/>
      <c r="C160" s="36"/>
      <c r="D160" s="36"/>
      <c r="E160" s="36"/>
    </row>
    <row r="161" spans="1:5">
      <c r="A161" s="36"/>
      <c r="B161" s="36"/>
      <c r="C161" s="36"/>
      <c r="D161" s="36"/>
      <c r="E161" s="36"/>
    </row>
    <row r="162" spans="1:5">
      <c r="A162" s="36"/>
      <c r="B162" s="36"/>
      <c r="C162" s="36"/>
      <c r="D162" s="36"/>
      <c r="E162" s="36"/>
    </row>
    <row r="163" spans="1:5">
      <c r="A163" s="36"/>
      <c r="B163" s="36"/>
      <c r="C163" s="36"/>
      <c r="D163" s="36"/>
      <c r="E163" s="36"/>
    </row>
    <row r="164" spans="1:5">
      <c r="A164" s="36"/>
      <c r="B164" s="36"/>
      <c r="C164" s="36"/>
      <c r="D164" s="36"/>
      <c r="E164" s="36"/>
    </row>
    <row r="165" spans="1:5">
      <c r="A165" s="36"/>
      <c r="B165" s="36"/>
      <c r="C165" s="36"/>
      <c r="D165" s="36"/>
      <c r="E165" s="36"/>
    </row>
    <row r="166" spans="1:5">
      <c r="A166" s="36"/>
      <c r="B166" s="36"/>
      <c r="C166" s="36"/>
      <c r="D166" s="36"/>
      <c r="E166" s="36"/>
    </row>
    <row r="167" spans="1:5">
      <c r="A167" s="36"/>
      <c r="B167" s="36"/>
      <c r="C167" s="36"/>
      <c r="D167" s="36"/>
      <c r="E167" s="36"/>
    </row>
    <row r="168" spans="1:5">
      <c r="A168" s="36"/>
      <c r="B168" s="36"/>
      <c r="C168" s="36"/>
      <c r="D168" s="36"/>
      <c r="E168" s="36"/>
    </row>
    <row r="169" spans="1:5">
      <c r="A169" s="36"/>
      <c r="B169" s="36"/>
      <c r="C169" s="36"/>
      <c r="D169" s="36"/>
      <c r="E169" s="36"/>
    </row>
    <row r="170" spans="1:5">
      <c r="A170" s="36"/>
      <c r="B170" s="36"/>
      <c r="C170" s="36"/>
      <c r="D170" s="36"/>
      <c r="E170" s="36"/>
    </row>
  </sheetData>
  <mergeCells count="20">
    <mergeCell ref="O32:P32"/>
    <mergeCell ref="A2:K2"/>
    <mergeCell ref="A4:A6"/>
    <mergeCell ref="B4:B6"/>
    <mergeCell ref="D4:K4"/>
    <mergeCell ref="D5:I5"/>
    <mergeCell ref="J5:J6"/>
    <mergeCell ref="M5:N5"/>
    <mergeCell ref="O5:Q5"/>
    <mergeCell ref="A8:K8"/>
    <mergeCell ref="O10:P10"/>
    <mergeCell ref="A31:K31"/>
    <mergeCell ref="A54:K54"/>
    <mergeCell ref="O56:P56"/>
    <mergeCell ref="O33:P33"/>
    <mergeCell ref="O43:P43"/>
    <mergeCell ref="O44:P44"/>
    <mergeCell ref="O45:P45"/>
    <mergeCell ref="O46:P46"/>
    <mergeCell ref="O47:P4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  <rowBreaks count="2" manualBreakCount="2">
    <brk id="30" max="10" man="1"/>
    <brk id="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A0317</vt:lpstr>
      <vt:lpstr>'A0317'!Print_Area</vt:lpstr>
      <vt:lpstr>'A0317'!Print_Titles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Dafna Shemer</cp:lastModifiedBy>
  <cp:lastPrinted>2017-10-19T08:00:51Z</cp:lastPrinted>
  <dcterms:created xsi:type="dcterms:W3CDTF">2016-01-10T10:50:32Z</dcterms:created>
  <dcterms:modified xsi:type="dcterms:W3CDTF">2017-10-23T11:16:55Z</dcterms:modified>
</cp:coreProperties>
</file>