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8265"/>
  </bookViews>
  <sheets>
    <sheet name="A0417" sheetId="4" r:id="rId1"/>
    <sheet name="G2059" sheetId="2" state="hidden" r:id="rId2"/>
  </sheets>
  <definedNames>
    <definedName name="_xlnm.Print_Area" localSheetId="0">'A0417'!$A$1:$L$85</definedName>
    <definedName name="_xlnm.Print_Area" localSheetId="1">'G2059'!$A$1:$L$55</definedName>
    <definedName name="_xlnm.Print_Titles" localSheetId="0">'A0417'!$1:$6</definedName>
  </definedNames>
  <calcPr calcId="125725"/>
</workbook>
</file>

<file path=xl/calcChain.xml><?xml version="1.0" encoding="utf-8"?>
<calcChain xmlns="http://schemas.openxmlformats.org/spreadsheetml/2006/main">
  <c r="L84" i="4"/>
  <c r="L83"/>
  <c r="L82"/>
  <c r="L81"/>
  <c r="L80"/>
  <c r="L79"/>
  <c r="L78"/>
  <c r="L77"/>
  <c r="L76"/>
  <c r="L75"/>
  <c r="L74"/>
  <c r="L73"/>
  <c r="L71"/>
  <c r="L70"/>
  <c r="L69"/>
  <c r="L68"/>
  <c r="L67"/>
  <c r="L66"/>
  <c r="L65"/>
  <c r="L64"/>
  <c r="L63"/>
  <c r="L62"/>
  <c r="L61"/>
  <c r="L60"/>
  <c r="L58"/>
  <c r="L57"/>
  <c r="L56"/>
  <c r="L55"/>
  <c r="L54"/>
  <c r="L53"/>
  <c r="L52"/>
  <c r="L51"/>
  <c r="L50"/>
  <c r="L49"/>
  <c r="L48"/>
  <c r="L47"/>
  <c r="L45"/>
  <c r="L44"/>
  <c r="L43"/>
  <c r="L42"/>
  <c r="L41"/>
  <c r="L40"/>
  <c r="L39"/>
  <c r="L38"/>
  <c r="L37"/>
  <c r="L36"/>
  <c r="L35"/>
  <c r="L34"/>
  <c r="L32"/>
  <c r="L31"/>
  <c r="L30"/>
  <c r="L29"/>
  <c r="L28"/>
  <c r="L27"/>
  <c r="L26"/>
  <c r="L25"/>
  <c r="L24"/>
  <c r="L23"/>
  <c r="L22"/>
  <c r="L21"/>
  <c r="L19"/>
  <c r="L18"/>
  <c r="L17"/>
  <c r="L16"/>
  <c r="L15"/>
  <c r="L14"/>
  <c r="L13"/>
  <c r="L12"/>
  <c r="L11"/>
  <c r="L10"/>
  <c r="L9"/>
  <c r="L8"/>
  <c r="J84"/>
  <c r="J83"/>
  <c r="J82"/>
  <c r="J81"/>
  <c r="J80"/>
  <c r="J79"/>
  <c r="J78"/>
  <c r="J77"/>
  <c r="J76"/>
  <c r="J75"/>
  <c r="J74"/>
  <c r="J73"/>
  <c r="J71"/>
  <c r="J70"/>
  <c r="J69"/>
  <c r="J68"/>
  <c r="J67"/>
  <c r="J66"/>
  <c r="J65"/>
  <c r="J64"/>
  <c r="J63"/>
  <c r="J62"/>
  <c r="J61"/>
  <c r="J60"/>
  <c r="J58"/>
  <c r="J57"/>
  <c r="J56"/>
  <c r="J55"/>
  <c r="J54"/>
  <c r="J53"/>
  <c r="J52"/>
  <c r="J51"/>
  <c r="J50"/>
  <c r="J49"/>
  <c r="J48"/>
  <c r="J47"/>
  <c r="J45"/>
  <c r="J44"/>
  <c r="J43"/>
  <c r="J42"/>
  <c r="J41"/>
  <c r="J40"/>
  <c r="J39"/>
  <c r="J38"/>
  <c r="J37"/>
  <c r="J36"/>
  <c r="J35"/>
  <c r="J34"/>
  <c r="J32"/>
  <c r="J31"/>
  <c r="J30"/>
  <c r="J29"/>
  <c r="J28"/>
  <c r="J27"/>
  <c r="J26"/>
  <c r="J25"/>
  <c r="J24"/>
  <c r="J23"/>
  <c r="J22"/>
  <c r="J21"/>
  <c r="J19"/>
  <c r="J18"/>
  <c r="J17"/>
  <c r="J16"/>
  <c r="J15"/>
  <c r="J14"/>
  <c r="J13"/>
  <c r="J12"/>
  <c r="J11"/>
  <c r="J10"/>
  <c r="J9"/>
  <c r="J8"/>
  <c r="H84"/>
  <c r="H83"/>
  <c r="H82"/>
  <c r="H81"/>
  <c r="H80"/>
  <c r="H79"/>
  <c r="H78"/>
  <c r="H77"/>
  <c r="H76"/>
  <c r="H75"/>
  <c r="H74"/>
  <c r="H73"/>
  <c r="H71"/>
  <c r="H70"/>
  <c r="H69"/>
  <c r="H68"/>
  <c r="H67"/>
  <c r="H66"/>
  <c r="H65"/>
  <c r="H64"/>
  <c r="H63"/>
  <c r="H62"/>
  <c r="H61"/>
  <c r="H60"/>
  <c r="H58"/>
  <c r="H57"/>
  <c r="H56"/>
  <c r="H55"/>
  <c r="H54"/>
  <c r="H53"/>
  <c r="H52"/>
  <c r="H51"/>
  <c r="H50"/>
  <c r="H49"/>
  <c r="H48"/>
  <c r="H47"/>
  <c r="H45"/>
  <c r="H44"/>
  <c r="H43"/>
  <c r="H42"/>
  <c r="H41"/>
  <c r="H40"/>
  <c r="H39"/>
  <c r="H38"/>
  <c r="H37"/>
  <c r="H36"/>
  <c r="H35"/>
  <c r="H34"/>
  <c r="H32"/>
  <c r="H31"/>
  <c r="H30"/>
  <c r="H29"/>
  <c r="H28"/>
  <c r="H27"/>
  <c r="H26"/>
  <c r="H25"/>
  <c r="H24"/>
  <c r="H23"/>
  <c r="H22"/>
  <c r="H21"/>
  <c r="H19"/>
  <c r="H18"/>
  <c r="H17"/>
  <c r="H16"/>
  <c r="H15"/>
  <c r="H14"/>
  <c r="H13"/>
  <c r="H12"/>
  <c r="H11"/>
  <c r="H10"/>
  <c r="H9"/>
  <c r="H8"/>
  <c r="F84"/>
  <c r="F83"/>
  <c r="F82"/>
  <c r="F81"/>
  <c r="F80"/>
  <c r="F79"/>
  <c r="F78"/>
  <c r="F77"/>
  <c r="F76"/>
  <c r="F75"/>
  <c r="F74"/>
  <c r="F73"/>
  <c r="F71"/>
  <c r="F70"/>
  <c r="F69"/>
  <c r="F68"/>
  <c r="F67"/>
  <c r="F66"/>
  <c r="F65"/>
  <c r="F64"/>
  <c r="F63"/>
  <c r="F62"/>
  <c r="F61"/>
  <c r="F60"/>
  <c r="F58"/>
  <c r="F57"/>
  <c r="F56"/>
  <c r="F55"/>
  <c r="F54"/>
  <c r="F53"/>
  <c r="F52"/>
  <c r="F51"/>
  <c r="F50"/>
  <c r="F49"/>
  <c r="F48"/>
  <c r="F47"/>
  <c r="F45"/>
  <c r="F44"/>
  <c r="F43"/>
  <c r="F42"/>
  <c r="F41"/>
  <c r="F40"/>
  <c r="F39"/>
  <c r="F38"/>
  <c r="F37"/>
  <c r="F36"/>
  <c r="F35"/>
  <c r="F34"/>
  <c r="F32"/>
  <c r="F31"/>
  <c r="F30"/>
  <c r="F29"/>
  <c r="F28"/>
  <c r="F27"/>
  <c r="F26"/>
  <c r="F25"/>
  <c r="F24"/>
  <c r="F23"/>
  <c r="F22"/>
  <c r="F21"/>
  <c r="F19"/>
  <c r="F18"/>
  <c r="F17"/>
  <c r="F16"/>
  <c r="F15"/>
  <c r="F14"/>
  <c r="F13"/>
  <c r="F12"/>
  <c r="F11"/>
  <c r="F10"/>
  <c r="F9"/>
  <c r="F8"/>
  <c r="D84"/>
  <c r="D83"/>
  <c r="D82"/>
  <c r="D81"/>
  <c r="D80"/>
  <c r="D79"/>
  <c r="D78"/>
  <c r="D77"/>
  <c r="D76"/>
  <c r="D75"/>
  <c r="D74"/>
  <c r="D73"/>
  <c r="D71"/>
  <c r="D70"/>
  <c r="D69"/>
  <c r="D68"/>
  <c r="D67"/>
  <c r="D66"/>
  <c r="D65"/>
  <c r="D64"/>
  <c r="D63"/>
  <c r="D62"/>
  <c r="D61"/>
  <c r="D60"/>
  <c r="D58"/>
  <c r="D57"/>
  <c r="D56"/>
  <c r="D55"/>
  <c r="D54"/>
  <c r="D53"/>
  <c r="D52"/>
  <c r="D51"/>
  <c r="D50"/>
  <c r="D49"/>
  <c r="D48"/>
  <c r="D47"/>
  <c r="D45"/>
  <c r="D44"/>
  <c r="D43"/>
  <c r="D42"/>
  <c r="D41"/>
  <c r="D40"/>
  <c r="D39"/>
  <c r="D38"/>
  <c r="D37"/>
  <c r="D36"/>
  <c r="D35"/>
  <c r="D34"/>
  <c r="D32"/>
  <c r="D31"/>
  <c r="D30"/>
  <c r="D29"/>
  <c r="D28"/>
  <c r="D27"/>
  <c r="D26"/>
  <c r="D25"/>
  <c r="D24"/>
  <c r="D23"/>
  <c r="D22"/>
  <c r="D21"/>
  <c r="D19"/>
  <c r="D18"/>
  <c r="D17"/>
  <c r="D16"/>
  <c r="D15"/>
  <c r="D14"/>
  <c r="D13"/>
  <c r="D12"/>
  <c r="D11"/>
  <c r="D10"/>
  <c r="D9"/>
  <c r="D8"/>
  <c r="E72"/>
  <c r="E84"/>
  <c r="E83"/>
  <c r="E82"/>
  <c r="E81"/>
  <c r="E80"/>
  <c r="E79"/>
  <c r="E78"/>
  <c r="E77"/>
  <c r="E76"/>
  <c r="E75"/>
  <c r="E74"/>
  <c r="E73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22"/>
  <c r="E23"/>
  <c r="E24"/>
  <c r="E25"/>
  <c r="E26"/>
  <c r="E27"/>
  <c r="E28"/>
  <c r="E29"/>
  <c r="E30"/>
  <c r="E31"/>
  <c r="E32"/>
  <c r="E21"/>
  <c r="E20"/>
  <c r="E19"/>
  <c r="E9"/>
  <c r="E10"/>
  <c r="E11"/>
  <c r="E12"/>
  <c r="E13"/>
  <c r="E14"/>
  <c r="E15"/>
  <c r="E16"/>
  <c r="E17"/>
  <c r="E18"/>
  <c r="E8"/>
  <c r="E7"/>
  <c r="L54" i="2"/>
  <c r="J54"/>
  <c r="H54"/>
  <c r="E54"/>
  <c r="D54"/>
  <c r="L53"/>
  <c r="Y46" s="1"/>
  <c r="J53"/>
  <c r="H53"/>
  <c r="E53"/>
  <c r="D53"/>
  <c r="Q46" s="1"/>
  <c r="L52"/>
  <c r="J52"/>
  <c r="H52"/>
  <c r="E52"/>
  <c r="D52"/>
  <c r="L51"/>
  <c r="J51"/>
  <c r="H51"/>
  <c r="E51"/>
  <c r="D51"/>
  <c r="L50"/>
  <c r="J50"/>
  <c r="H50"/>
  <c r="E50"/>
  <c r="D50"/>
  <c r="L49"/>
  <c r="Y45" s="1"/>
  <c r="J49"/>
  <c r="H49"/>
  <c r="E49"/>
  <c r="D49"/>
  <c r="Q45" s="1"/>
  <c r="L48"/>
  <c r="J48"/>
  <c r="H48"/>
  <c r="E48"/>
  <c r="R45" s="1"/>
  <c r="D48"/>
  <c r="L47"/>
  <c r="J47"/>
  <c r="H47"/>
  <c r="E47"/>
  <c r="D47"/>
  <c r="X46"/>
  <c r="W46"/>
  <c r="V46"/>
  <c r="U46"/>
  <c r="AB26" s="1"/>
  <c r="T46"/>
  <c r="R46"/>
  <c r="P46"/>
  <c r="L46"/>
  <c r="J46"/>
  <c r="H46"/>
  <c r="E46"/>
  <c r="D46"/>
  <c r="X45"/>
  <c r="W45"/>
  <c r="AC25" s="1"/>
  <c r="V45"/>
  <c r="T45"/>
  <c r="P45"/>
  <c r="L45"/>
  <c r="J45"/>
  <c r="H45"/>
  <c r="E45"/>
  <c r="F45" s="1"/>
  <c r="D45"/>
  <c r="X44"/>
  <c r="V44"/>
  <c r="T44"/>
  <c r="P44"/>
  <c r="L44"/>
  <c r="Y44" s="1"/>
  <c r="J44"/>
  <c r="H44"/>
  <c r="U44" s="1"/>
  <c r="AB24" s="1"/>
  <c r="E44"/>
  <c r="D44"/>
  <c r="Q44" s="1"/>
  <c r="E43"/>
  <c r="L42"/>
  <c r="J42"/>
  <c r="H42"/>
  <c r="U34" s="1"/>
  <c r="AB22" s="1"/>
  <c r="E42"/>
  <c r="D42"/>
  <c r="Q34" s="1"/>
  <c r="L41"/>
  <c r="J41"/>
  <c r="W34" s="1"/>
  <c r="AC22" s="1"/>
  <c r="H41"/>
  <c r="E41"/>
  <c r="D41"/>
  <c r="L40"/>
  <c r="J40"/>
  <c r="H40"/>
  <c r="E40"/>
  <c r="D40"/>
  <c r="L39"/>
  <c r="J39"/>
  <c r="H39"/>
  <c r="E39"/>
  <c r="D39"/>
  <c r="L38"/>
  <c r="J38"/>
  <c r="W33" s="1"/>
  <c r="AC21" s="1"/>
  <c r="H38"/>
  <c r="E38"/>
  <c r="D38"/>
  <c r="L37"/>
  <c r="J37"/>
  <c r="H37"/>
  <c r="E37"/>
  <c r="R33" s="1"/>
  <c r="D37"/>
  <c r="L36"/>
  <c r="J36"/>
  <c r="H36"/>
  <c r="U33" s="1"/>
  <c r="AB21" s="1"/>
  <c r="E36"/>
  <c r="D36"/>
  <c r="Q33" s="1"/>
  <c r="L35"/>
  <c r="J35"/>
  <c r="H35"/>
  <c r="E35"/>
  <c r="D35"/>
  <c r="X34"/>
  <c r="V34"/>
  <c r="T34"/>
  <c r="P34"/>
  <c r="L34"/>
  <c r="J34"/>
  <c r="H34"/>
  <c r="E34"/>
  <c r="D34"/>
  <c r="X33"/>
  <c r="V33"/>
  <c r="T33"/>
  <c r="P33"/>
  <c r="L33"/>
  <c r="J33"/>
  <c r="H33"/>
  <c r="E33"/>
  <c r="D33"/>
  <c r="X32"/>
  <c r="V32"/>
  <c r="T32"/>
  <c r="P32"/>
  <c r="L32"/>
  <c r="Y32" s="1"/>
  <c r="J32"/>
  <c r="W32" s="1"/>
  <c r="AC20" s="1"/>
  <c r="H32"/>
  <c r="U32" s="1"/>
  <c r="AB20" s="1"/>
  <c r="E32"/>
  <c r="D32"/>
  <c r="Q32" s="1"/>
  <c r="E31"/>
  <c r="F36" s="1"/>
  <c r="L30"/>
  <c r="J30"/>
  <c r="W22" s="1"/>
  <c r="AC18" s="1"/>
  <c r="H30"/>
  <c r="E30"/>
  <c r="D30"/>
  <c r="L29"/>
  <c r="J29"/>
  <c r="H29"/>
  <c r="U22" s="1"/>
  <c r="AB18" s="1"/>
  <c r="E29"/>
  <c r="D29"/>
  <c r="Q22" s="1"/>
  <c r="L28"/>
  <c r="J28"/>
  <c r="H28"/>
  <c r="E28"/>
  <c r="D28"/>
  <c r="L27"/>
  <c r="J27"/>
  <c r="H27"/>
  <c r="E27"/>
  <c r="F27" s="1"/>
  <c r="D27"/>
  <c r="AC26"/>
  <c r="L26"/>
  <c r="J26"/>
  <c r="H26"/>
  <c r="E26"/>
  <c r="D26"/>
  <c r="L25"/>
  <c r="J25"/>
  <c r="H25"/>
  <c r="E25"/>
  <c r="D25"/>
  <c r="Q21" s="1"/>
  <c r="L24"/>
  <c r="J24"/>
  <c r="W21" s="1"/>
  <c r="AC17" s="1"/>
  <c r="H24"/>
  <c r="E24"/>
  <c r="D24"/>
  <c r="L23"/>
  <c r="J23"/>
  <c r="H23"/>
  <c r="E23"/>
  <c r="D23"/>
  <c r="Y22"/>
  <c r="X22"/>
  <c r="V22"/>
  <c r="T22"/>
  <c r="P22"/>
  <c r="L22"/>
  <c r="J22"/>
  <c r="H22"/>
  <c r="E22"/>
  <c r="D22"/>
  <c r="X21"/>
  <c r="V21"/>
  <c r="T21"/>
  <c r="P21"/>
  <c r="L21"/>
  <c r="J21"/>
  <c r="H21"/>
  <c r="E21"/>
  <c r="D21"/>
  <c r="X20"/>
  <c r="V20"/>
  <c r="T20"/>
  <c r="P20"/>
  <c r="L20"/>
  <c r="J20"/>
  <c r="W20" s="1"/>
  <c r="AC16" s="1"/>
  <c r="H20"/>
  <c r="E20"/>
  <c r="R20" s="1"/>
  <c r="D20"/>
  <c r="E19"/>
  <c r="F29" s="1"/>
  <c r="AC14"/>
  <c r="AA12"/>
  <c r="Y10"/>
  <c r="X10"/>
  <c r="W10"/>
  <c r="V10"/>
  <c r="U10"/>
  <c r="AB14" s="1"/>
  <c r="T10"/>
  <c r="S10"/>
  <c r="AA14" s="1"/>
  <c r="R10"/>
  <c r="Q10"/>
  <c r="P10"/>
  <c r="Y9"/>
  <c r="X9"/>
  <c r="W9"/>
  <c r="AC13" s="1"/>
  <c r="V9"/>
  <c r="U9"/>
  <c r="AB13" s="1"/>
  <c r="T9"/>
  <c r="S9"/>
  <c r="AA13" s="1"/>
  <c r="R9"/>
  <c r="Q9"/>
  <c r="P9"/>
  <c r="Y8"/>
  <c r="X8"/>
  <c r="W8"/>
  <c r="AC12" s="1"/>
  <c r="V8"/>
  <c r="U8"/>
  <c r="AB12" s="1"/>
  <c r="T8"/>
  <c r="S8"/>
  <c r="R8"/>
  <c r="Q8"/>
  <c r="P8"/>
  <c r="F21" l="1"/>
  <c r="F24"/>
  <c r="U21"/>
  <c r="AB17" s="1"/>
  <c r="F28"/>
  <c r="F30"/>
  <c r="S22" s="1"/>
  <c r="AA18" s="1"/>
  <c r="F32"/>
  <c r="F33"/>
  <c r="F34"/>
  <c r="F35"/>
  <c r="Y33"/>
  <c r="F38"/>
  <c r="F39"/>
  <c r="F41"/>
  <c r="F22"/>
  <c r="Q20"/>
  <c r="U20"/>
  <c r="AB16" s="1"/>
  <c r="Y20"/>
  <c r="F23"/>
  <c r="Y21"/>
  <c r="F25"/>
  <c r="F26"/>
  <c r="F37"/>
  <c r="S33" s="1"/>
  <c r="AA21" s="1"/>
  <c r="F40"/>
  <c r="Y34"/>
  <c r="F42"/>
  <c r="F54"/>
  <c r="R44"/>
  <c r="W44"/>
  <c r="AC24" s="1"/>
  <c r="F46"/>
  <c r="F47"/>
  <c r="U45"/>
  <c r="AB25" s="1"/>
  <c r="F49"/>
  <c r="F51"/>
  <c r="F53"/>
  <c r="S46" s="1"/>
  <c r="AA26" s="1"/>
  <c r="S21"/>
  <c r="AA17" s="1"/>
  <c r="S32"/>
  <c r="AA20" s="1"/>
  <c r="R21"/>
  <c r="R32"/>
  <c r="R34"/>
  <c r="F20"/>
  <c r="S20" s="1"/>
  <c r="AA16" s="1"/>
  <c r="R22"/>
  <c r="F44"/>
  <c r="S44" s="1"/>
  <c r="AA24" s="1"/>
  <c r="F48"/>
  <c r="F50"/>
  <c r="F52"/>
  <c r="S34" l="1"/>
  <c r="AA22" s="1"/>
  <c r="S45"/>
  <c r="AA25" s="1"/>
</calcChain>
</file>

<file path=xl/sharedStrings.xml><?xml version="1.0" encoding="utf-8"?>
<sst xmlns="http://schemas.openxmlformats.org/spreadsheetml/2006/main" count="201" uniqueCount="40">
  <si>
    <t xml:space="preserve">שנים </t>
  </si>
  <si>
    <t>גיל</t>
  </si>
  <si>
    <t>סה"כ ישראל</t>
  </si>
  <si>
    <t>קבוצת אוכלוסייה</t>
  </si>
  <si>
    <t>מזה: יהודים ואחרים</t>
  </si>
  <si>
    <t>ערבים</t>
  </si>
  <si>
    <t>%</t>
  </si>
  <si>
    <t>סה"כ</t>
  </si>
  <si>
    <t>חרדים</t>
  </si>
  <si>
    <t xml:space="preserve">יהודים לא חרדים ואחרים 
</t>
  </si>
  <si>
    <t>תחזית 2014</t>
  </si>
  <si>
    <t>סך הכל</t>
  </si>
  <si>
    <t>4-0</t>
  </si>
  <si>
    <t>9-5</t>
  </si>
  <si>
    <t>14-10</t>
  </si>
  <si>
    <t>19-15</t>
  </si>
  <si>
    <t>24-20</t>
  </si>
  <si>
    <t>34-25</t>
  </si>
  <si>
    <t>44-35</t>
  </si>
  <si>
    <t>54-45</t>
  </si>
  <si>
    <t>64-55</t>
  </si>
  <si>
    <t>74-65</t>
  </si>
  <si>
    <t>75+</t>
  </si>
  <si>
    <t>תחזית 2024</t>
  </si>
  <si>
    <t>תחזית 2039</t>
  </si>
  <si>
    <t>תחזית 2059</t>
  </si>
  <si>
    <t>מקור: הלשכה המרכזית לסטטיסטיקה</t>
  </si>
  <si>
    <t>לוח 3 - תחזיות אוכלוסייה 2059-2014, לפי קבוצות אוכלוסייה וגיל</t>
  </si>
  <si>
    <t>19-0</t>
  </si>
  <si>
    <t>64-20</t>
  </si>
  <si>
    <t>65+</t>
  </si>
  <si>
    <t>סה"כ יהודים ואחרים</t>
  </si>
  <si>
    <t>יהודים לא חרדים</t>
  </si>
  <si>
    <t>מקור: ארי פלטיאל ואחרים.2012. "תחזיות אוכלוסייה לישראל לטווח הארוך: 2009 – 2059 ". הלשכה המרכזית לסטטיסטיקה</t>
  </si>
  <si>
    <t>סך הכול</t>
  </si>
  <si>
    <t>סך הכול ישראל</t>
  </si>
  <si>
    <t xml:space="preserve">יהודים לא-חרדים ואחרים 
</t>
  </si>
  <si>
    <t>84-75</t>
  </si>
  <si>
    <t>+85</t>
  </si>
  <si>
    <t>לוח א/4 תחזית אוכלוסייה, לפי קבוצת אוכלוסייה וגיל, 2065-2017</t>
  </si>
</sst>
</file>

<file path=xl/styles.xml><?xml version="1.0" encoding="utf-8"?>
<styleSheet xmlns="http://schemas.openxmlformats.org/spreadsheetml/2006/main">
  <numFmts count="3">
    <numFmt numFmtId="164" formatCode="??0.0"/>
    <numFmt numFmtId="165" formatCode="?,???,???"/>
    <numFmt numFmtId="166" formatCode="??0"/>
  </numFmts>
  <fonts count="17">
    <font>
      <sz val="11"/>
      <color theme="1"/>
      <name val="Arial"/>
      <family val="2"/>
      <charset val="177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666699"/>
      <name val="Arial"/>
      <family val="2"/>
      <scheme val="minor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  <charset val="177"/>
      <scheme val="minor"/>
    </font>
    <font>
      <sz val="7"/>
      <color theme="1"/>
      <name val="Arial"/>
      <family val="2"/>
      <charset val="177"/>
      <scheme val="minor"/>
    </font>
    <font>
      <b/>
      <sz val="7"/>
      <color indexed="8"/>
      <name val="Arial"/>
      <family val="2"/>
      <charset val="177"/>
    </font>
    <font>
      <b/>
      <sz val="8.5"/>
      <name val="Arial"/>
      <family val="2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/>
      <top style="medium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 applyBorder="1" applyAlignment="1">
      <alignment horizontal="center" vertical="center" wrapText="1" readingOrder="2"/>
    </xf>
    <xf numFmtId="49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left" vertical="center" wrapText="1" indent="1"/>
    </xf>
    <xf numFmtId="164" fontId="2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textRotation="180"/>
    </xf>
    <xf numFmtId="0" fontId="4" fillId="0" borderId="0" xfId="0" applyFont="1" applyBorder="1"/>
    <xf numFmtId="0" fontId="0" fillId="0" borderId="0" xfId="0" applyBorder="1"/>
    <xf numFmtId="0" fontId="5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left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6" fontId="8" fillId="2" borderId="24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9" fillId="2" borderId="6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4" fontId="9" fillId="2" borderId="25" xfId="0" applyNumberFormat="1" applyFont="1" applyFill="1" applyBorder="1" applyAlignment="1">
      <alignment horizontal="left" vertical="center" wrapText="1"/>
    </xf>
    <xf numFmtId="165" fontId="9" fillId="2" borderId="7" xfId="0" applyNumberFormat="1" applyFont="1" applyFill="1" applyBorder="1" applyAlignment="1">
      <alignment horizontal="center" vertical="center" wrapText="1"/>
    </xf>
    <xf numFmtId="164" fontId="9" fillId="2" borderId="26" xfId="0" applyNumberFormat="1" applyFont="1" applyFill="1" applyBorder="1" applyAlignment="1">
      <alignment horizontal="left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center" vertical="center" wrapText="1"/>
    </xf>
    <xf numFmtId="166" fontId="5" fillId="2" borderId="27" xfId="0" applyNumberFormat="1" applyFont="1" applyFill="1" applyBorder="1" applyAlignment="1">
      <alignment horizontal="left" vertical="center" wrapText="1"/>
    </xf>
    <xf numFmtId="165" fontId="10" fillId="2" borderId="28" xfId="0" applyNumberFormat="1" applyFont="1" applyFill="1" applyBorder="1" applyAlignment="1">
      <alignment horizontal="center" vertical="center" wrapText="1"/>
    </xf>
    <xf numFmtId="166" fontId="5" fillId="2" borderId="29" xfId="0" applyNumberFormat="1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left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164" fontId="2" fillId="0" borderId="26" xfId="0" applyNumberFormat="1" applyFont="1" applyFill="1" applyBorder="1" applyAlignment="1">
      <alignment horizontal="left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166" fontId="10" fillId="2" borderId="27" xfId="0" applyNumberFormat="1" applyFont="1" applyFill="1" applyBorder="1" applyAlignment="1">
      <alignment horizontal="left" vertical="center" wrapText="1"/>
    </xf>
    <xf numFmtId="166" fontId="10" fillId="2" borderId="29" xfId="0" applyNumberFormat="1" applyFont="1" applyFill="1" applyBorder="1" applyAlignment="1">
      <alignment horizontal="left" vertical="center" wrapText="1"/>
    </xf>
    <xf numFmtId="164" fontId="11" fillId="2" borderId="25" xfId="0" applyNumberFormat="1" applyFont="1" applyFill="1" applyBorder="1" applyAlignment="1">
      <alignment horizontal="left" vertical="center" wrapText="1"/>
    </xf>
    <xf numFmtId="164" fontId="11" fillId="2" borderId="26" xfId="0" applyNumberFormat="1" applyFont="1" applyFill="1" applyBorder="1" applyAlignment="1">
      <alignment horizontal="left" vertical="center" wrapText="1"/>
    </xf>
    <xf numFmtId="49" fontId="11" fillId="2" borderId="31" xfId="0" applyNumberFormat="1" applyFont="1" applyFill="1" applyBorder="1" applyAlignment="1">
      <alignment horizontal="center" vertical="center" wrapText="1"/>
    </xf>
    <xf numFmtId="165" fontId="11" fillId="2" borderId="32" xfId="0" applyNumberFormat="1" applyFont="1" applyFill="1" applyBorder="1" applyAlignment="1">
      <alignment horizontal="center" vertical="center" wrapText="1"/>
    </xf>
    <xf numFmtId="164" fontId="11" fillId="2" borderId="33" xfId="0" applyNumberFormat="1" applyFont="1" applyFill="1" applyBorder="1" applyAlignment="1">
      <alignment horizontal="left" vertical="center" wrapText="1"/>
    </xf>
    <xf numFmtId="164" fontId="11" fillId="2" borderId="34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165" fontId="11" fillId="2" borderId="19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vertical="top"/>
    </xf>
    <xf numFmtId="0" fontId="4" fillId="0" borderId="0" xfId="0" applyFont="1" applyAlignment="1">
      <alignment textRotation="180"/>
    </xf>
    <xf numFmtId="49" fontId="4" fillId="0" borderId="0" xfId="0" applyNumberFormat="1" applyFont="1"/>
    <xf numFmtId="49" fontId="0" fillId="0" borderId="0" xfId="0" applyNumberFormat="1"/>
    <xf numFmtId="49" fontId="0" fillId="0" borderId="0" xfId="0" applyNumberFormat="1" applyBorder="1"/>
    <xf numFmtId="0" fontId="4" fillId="0" borderId="0" xfId="0" applyFont="1"/>
    <xf numFmtId="0" fontId="13" fillId="0" borderId="0" xfId="0" applyFont="1"/>
    <xf numFmtId="0" fontId="14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3" fillId="0" borderId="0" xfId="0" applyFont="1" applyFill="1"/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165" fontId="13" fillId="0" borderId="0" xfId="0" applyNumberFormat="1" applyFont="1"/>
    <xf numFmtId="0" fontId="12" fillId="0" borderId="35" xfId="0" applyFont="1" applyBorder="1"/>
    <xf numFmtId="0" fontId="12" fillId="0" borderId="0" xfId="0" applyFont="1"/>
    <xf numFmtId="165" fontId="12" fillId="0" borderId="0" xfId="0" applyNumberFormat="1" applyFont="1" applyFill="1"/>
    <xf numFmtId="165" fontId="12" fillId="0" borderId="0" xfId="0" applyNumberFormat="1" applyFont="1"/>
    <xf numFmtId="0" fontId="12" fillId="0" borderId="35" xfId="0" applyFont="1" applyFill="1" applyBorder="1"/>
    <xf numFmtId="0" fontId="12" fillId="0" borderId="0" xfId="0" applyFont="1" applyFill="1"/>
    <xf numFmtId="0" fontId="1" fillId="2" borderId="5" xfId="0" applyFont="1" applyFill="1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5" fontId="15" fillId="2" borderId="3" xfId="0" applyNumberFormat="1" applyFont="1" applyFill="1" applyBorder="1" applyAlignment="1">
      <alignment horizontal="center" vertical="center" wrapText="1"/>
    </xf>
    <xf numFmtId="166" fontId="15" fillId="2" borderId="23" xfId="0" applyNumberFormat="1" applyFont="1" applyFill="1" applyBorder="1" applyAlignment="1">
      <alignment horizontal="left" vertical="center" wrapText="1"/>
    </xf>
    <xf numFmtId="165" fontId="15" fillId="2" borderId="4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 vertical="center" wrapText="1"/>
    </xf>
    <xf numFmtId="164" fontId="16" fillId="2" borderId="25" xfId="0" applyNumberFormat="1" applyFont="1" applyFill="1" applyBorder="1" applyAlignment="1">
      <alignment horizontal="left" vertical="center" wrapText="1"/>
    </xf>
    <xf numFmtId="165" fontId="16" fillId="2" borderId="7" xfId="0" applyNumberFormat="1" applyFont="1" applyFill="1" applyBorder="1" applyAlignment="1">
      <alignment horizontal="center" vertical="center" wrapText="1"/>
    </xf>
    <xf numFmtId="165" fontId="15" fillId="2" borderId="11" xfId="0" applyNumberFormat="1" applyFont="1" applyFill="1" applyBorder="1" applyAlignment="1">
      <alignment horizontal="center" vertical="center" wrapText="1"/>
    </xf>
    <xf numFmtId="165" fontId="15" fillId="2" borderId="28" xfId="0" applyNumberFormat="1" applyFont="1" applyFill="1" applyBorder="1" applyAlignment="1">
      <alignment horizontal="center" vertical="center" wrapText="1"/>
    </xf>
    <xf numFmtId="165" fontId="16" fillId="2" borderId="32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center" vertical="center" wrapText="1"/>
    </xf>
    <xf numFmtId="165" fontId="16" fillId="2" borderId="19" xfId="0" applyNumberFormat="1" applyFont="1" applyFill="1" applyBorder="1" applyAlignment="1">
      <alignment horizontal="center" vertical="center" wrapText="1"/>
    </xf>
    <xf numFmtId="166" fontId="15" fillId="2" borderId="24" xfId="0" applyNumberFormat="1" applyFont="1" applyFill="1" applyBorder="1" applyAlignment="1">
      <alignment horizontal="left" vertical="center" wrapText="1"/>
    </xf>
    <xf numFmtId="164" fontId="16" fillId="2" borderId="26" xfId="0" applyNumberFormat="1" applyFont="1" applyFill="1" applyBorder="1" applyAlignment="1">
      <alignment horizontal="left" vertical="center" wrapText="1"/>
    </xf>
    <xf numFmtId="166" fontId="15" fillId="2" borderId="25" xfId="0" applyNumberFormat="1" applyFont="1" applyFill="1" applyBorder="1" applyAlignment="1">
      <alignment horizontal="left" vertical="center" wrapText="1"/>
    </xf>
    <xf numFmtId="165" fontId="15" fillId="2" borderId="7" xfId="0" applyNumberFormat="1" applyFont="1" applyFill="1" applyBorder="1" applyAlignment="1">
      <alignment horizontal="center" vertical="center" wrapText="1"/>
    </xf>
    <xf numFmtId="166" fontId="15" fillId="2" borderId="26" xfId="0" applyNumberFormat="1" applyFont="1" applyFill="1" applyBorder="1" applyAlignment="1">
      <alignment horizontal="left" vertical="center" wrapText="1"/>
    </xf>
    <xf numFmtId="166" fontId="15" fillId="2" borderId="27" xfId="0" applyNumberFormat="1" applyFont="1" applyFill="1" applyBorder="1" applyAlignment="1">
      <alignment horizontal="left" vertical="center" wrapText="1"/>
    </xf>
    <xf numFmtId="166" fontId="15" fillId="2" borderId="29" xfId="0" applyNumberFormat="1" applyFont="1" applyFill="1" applyBorder="1" applyAlignment="1">
      <alignment horizontal="left" vertical="center" wrapText="1"/>
    </xf>
    <xf numFmtId="164" fontId="16" fillId="2" borderId="33" xfId="0" applyNumberFormat="1" applyFont="1" applyFill="1" applyBorder="1" applyAlignment="1">
      <alignment horizontal="left" vertical="center" wrapText="1"/>
    </xf>
    <xf numFmtId="165" fontId="16" fillId="2" borderId="36" xfId="0" applyNumberFormat="1" applyFont="1" applyFill="1" applyBorder="1" applyAlignment="1">
      <alignment horizontal="center" vertical="center" wrapText="1"/>
    </xf>
    <xf numFmtId="164" fontId="16" fillId="2" borderId="34" xfId="0" applyNumberFormat="1" applyFont="1" applyFill="1" applyBorder="1" applyAlignment="1">
      <alignment horizontal="left" vertical="center" wrapText="1"/>
    </xf>
    <xf numFmtId="164" fontId="16" fillId="2" borderId="15" xfId="0" applyNumberFormat="1" applyFont="1" applyFill="1" applyBorder="1" applyAlignment="1">
      <alignment horizontal="left" vertical="center" wrapText="1"/>
    </xf>
    <xf numFmtId="165" fontId="16" fillId="2" borderId="14" xfId="0" applyNumberFormat="1" applyFont="1" applyFill="1" applyBorder="1" applyAlignment="1">
      <alignment horizontal="center" vertical="center" wrapText="1"/>
    </xf>
    <xf numFmtId="164" fontId="16" fillId="2" borderId="20" xfId="0" applyNumberFormat="1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30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readingOrder="2"/>
    </xf>
    <xf numFmtId="0" fontId="1" fillId="2" borderId="0" xfId="0" applyFont="1" applyFill="1" applyBorder="1" applyAlignment="1">
      <alignment horizontal="center" vertical="center" readingOrder="2"/>
    </xf>
    <xf numFmtId="0" fontId="1" fillId="2" borderId="19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784CC"/>
      <color rgb="FFD69181"/>
      <color rgb="FFD2D9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chart>
    <c:title>
      <c:tx>
        <c:rich>
          <a:bodyPr/>
          <a:lstStyle/>
          <a:p>
            <a:pPr>
              <a:defRPr/>
            </a:pPr>
            <a:r>
              <a:rPr lang="he-IL" sz="1050"/>
              <a:t>שיעור</a:t>
            </a:r>
            <a:r>
              <a:rPr lang="he-IL" sz="1050" baseline="0"/>
              <a:t> בני 19-0, לפי קבוצת אוכלוסייה</a:t>
            </a:r>
            <a:endParaRPr lang="he-IL" sz="1050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2938976377952757"/>
          <c:y val="0.14399314668999813"/>
          <c:w val="0.84005468066491673"/>
          <c:h val="0.65995771361913658"/>
        </c:manualLayout>
      </c:layout>
      <c:barChart>
        <c:barDir val="col"/>
        <c:grouping val="clustered"/>
        <c:ser>
          <c:idx val="0"/>
          <c:order val="0"/>
          <c:tx>
            <c:strRef>
              <c:f>'G2059'!$Z$11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'G2059'!$AA$10:$AC$10</c:f>
              <c:strCache>
                <c:ptCount val="3"/>
                <c:pt idx="0">
                  <c:v>סה"כ יהודים ואחרים</c:v>
                </c:pt>
                <c:pt idx="1">
                  <c:v>חרדים</c:v>
                </c:pt>
                <c:pt idx="2">
                  <c:v>יהודים לא חרדים</c:v>
                </c:pt>
              </c:strCache>
            </c:strRef>
          </c:cat>
          <c:val>
            <c:numRef>
              <c:f>'G2059'!$AA$12:$AC$12</c:f>
              <c:numCache>
                <c:formatCode>?,???,???</c:formatCode>
                <c:ptCount val="3"/>
                <c:pt idx="0">
                  <c:v>33.464706882428402</c:v>
                </c:pt>
                <c:pt idx="1">
                  <c:v>57.704557935200441</c:v>
                </c:pt>
                <c:pt idx="2">
                  <c:v>29.494927692639763</c:v>
                </c:pt>
              </c:numCache>
            </c:numRef>
          </c:val>
        </c:ser>
        <c:ser>
          <c:idx val="1"/>
          <c:order val="1"/>
          <c:tx>
            <c:strRef>
              <c:f>'G2059'!$Z$15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'G2059'!$AA$10:$AC$10</c:f>
              <c:strCache>
                <c:ptCount val="3"/>
                <c:pt idx="0">
                  <c:v>סה"כ יהודים ואחרים</c:v>
                </c:pt>
                <c:pt idx="1">
                  <c:v>חרדים</c:v>
                </c:pt>
                <c:pt idx="2">
                  <c:v>יהודים לא חרדים</c:v>
                </c:pt>
              </c:strCache>
            </c:strRef>
          </c:cat>
          <c:val>
            <c:numRef>
              <c:f>'G2059'!$AA$16:$AC$16</c:f>
              <c:numCache>
                <c:formatCode>?,???,???</c:formatCode>
                <c:ptCount val="3"/>
                <c:pt idx="0">
                  <c:v>34.295493747304874</c:v>
                </c:pt>
                <c:pt idx="1">
                  <c:v>55.211161387631968</c:v>
                </c:pt>
                <c:pt idx="2">
                  <c:v>29.745028548926953</c:v>
                </c:pt>
              </c:numCache>
            </c:numRef>
          </c:val>
        </c:ser>
        <c:ser>
          <c:idx val="2"/>
          <c:order val="2"/>
          <c:tx>
            <c:strRef>
              <c:f>'G2059'!$Z$19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'G2059'!$AA$10:$AC$10</c:f>
              <c:strCache>
                <c:ptCount val="3"/>
                <c:pt idx="0">
                  <c:v>סה"כ יהודים ואחרים</c:v>
                </c:pt>
                <c:pt idx="1">
                  <c:v>חרדים</c:v>
                </c:pt>
                <c:pt idx="2">
                  <c:v>יהודים לא חרדים</c:v>
                </c:pt>
              </c:strCache>
            </c:strRef>
          </c:cat>
          <c:val>
            <c:numRef>
              <c:f>'G2059'!$AA$20:$AC$20</c:f>
              <c:numCache>
                <c:formatCode>?,???,???</c:formatCode>
                <c:ptCount val="3"/>
                <c:pt idx="0">
                  <c:v>33.206085753803599</c:v>
                </c:pt>
                <c:pt idx="1">
                  <c:v>52.676774453240306</c:v>
                </c:pt>
                <c:pt idx="2">
                  <c:v>26.805457539402493</c:v>
                </c:pt>
              </c:numCache>
            </c:numRef>
          </c:val>
        </c:ser>
        <c:ser>
          <c:idx val="3"/>
          <c:order val="3"/>
          <c:tx>
            <c:strRef>
              <c:f>'G2059'!$Z$23</c:f>
              <c:strCache>
                <c:ptCount val="1"/>
                <c:pt idx="0">
                  <c:v>2059</c:v>
                </c:pt>
              </c:strCache>
            </c:strRef>
          </c:tx>
          <c:cat>
            <c:strRef>
              <c:f>'G2059'!$AA$10:$AC$10</c:f>
              <c:strCache>
                <c:ptCount val="3"/>
                <c:pt idx="0">
                  <c:v>סה"כ יהודים ואחרים</c:v>
                </c:pt>
                <c:pt idx="1">
                  <c:v>חרדים</c:v>
                </c:pt>
                <c:pt idx="2">
                  <c:v>יהודים לא חרדים</c:v>
                </c:pt>
              </c:strCache>
            </c:strRef>
          </c:cat>
          <c:val>
            <c:numRef>
              <c:f>'G2059'!$AA$24:$AC$24</c:f>
              <c:numCache>
                <c:formatCode>?,???,???</c:formatCode>
                <c:ptCount val="3"/>
                <c:pt idx="0">
                  <c:v>34.457590401599731</c:v>
                </c:pt>
                <c:pt idx="1">
                  <c:v>48.357022404239942</c:v>
                </c:pt>
                <c:pt idx="2">
                  <c:v>27.108648579798754</c:v>
                </c:pt>
              </c:numCache>
            </c:numRef>
          </c:val>
        </c:ser>
        <c:axId val="83591168"/>
        <c:axId val="83593088"/>
      </c:barChart>
      <c:catAx>
        <c:axId val="8359116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25400">
            <a:solidFill>
              <a:srgbClr val="663300"/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83593088"/>
        <c:crosses val="autoZero"/>
        <c:auto val="1"/>
        <c:lblAlgn val="ctr"/>
        <c:lblOffset val="100"/>
      </c:catAx>
      <c:valAx>
        <c:axId val="835930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?,???,???" sourceLinked="1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8359116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31111111111111112"/>
          <c:y val="0.90393409157188764"/>
          <c:w val="0.46640704286964291"/>
          <c:h val="7.1761446485855918E-2"/>
        </c:manualLayout>
      </c:layout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he-IL"/>
        </a:p>
      </c:txPr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chart>
    <c:title>
      <c:tx>
        <c:rich>
          <a:bodyPr/>
          <a:lstStyle/>
          <a:p>
            <a:pPr>
              <a:defRPr/>
            </a:pPr>
            <a:r>
              <a:rPr lang="he-IL" sz="1050"/>
              <a:t>שיעור</a:t>
            </a:r>
            <a:r>
              <a:rPr lang="he-IL" sz="1050" baseline="0"/>
              <a:t> בני 64-20, לפי קבוצת אוכלוסייה</a:t>
            </a:r>
            <a:endParaRPr lang="he-IL" sz="1050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2938976377952757"/>
          <c:y val="0.14399314668999824"/>
          <c:w val="0.84005468066491673"/>
          <c:h val="0.65995771361913658"/>
        </c:manualLayout>
      </c:layout>
      <c:barChart>
        <c:barDir val="col"/>
        <c:grouping val="clustered"/>
        <c:ser>
          <c:idx val="0"/>
          <c:order val="0"/>
          <c:tx>
            <c:strRef>
              <c:f>'G2059'!$Z$11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'G2059'!$AA$10:$AC$10</c:f>
              <c:strCache>
                <c:ptCount val="3"/>
                <c:pt idx="0">
                  <c:v>סה"כ יהודים ואחרים</c:v>
                </c:pt>
                <c:pt idx="1">
                  <c:v>חרדים</c:v>
                </c:pt>
                <c:pt idx="2">
                  <c:v>יהודים לא חרדים</c:v>
                </c:pt>
              </c:strCache>
            </c:strRef>
          </c:cat>
          <c:val>
            <c:numRef>
              <c:f>'G2059'!$AA$13:$AC$13</c:f>
              <c:numCache>
                <c:formatCode>?,???,???</c:formatCode>
                <c:ptCount val="3"/>
                <c:pt idx="0">
                  <c:v>53.957434970093196</c:v>
                </c:pt>
                <c:pt idx="1">
                  <c:v>39.681493684788578</c:v>
                </c:pt>
                <c:pt idx="2">
                  <c:v>56.295416936470239</c:v>
                </c:pt>
              </c:numCache>
            </c:numRef>
          </c:val>
        </c:ser>
        <c:ser>
          <c:idx val="1"/>
          <c:order val="1"/>
          <c:tx>
            <c:strRef>
              <c:f>'G2059'!$Z$15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'G2059'!$AA$10:$AC$10</c:f>
              <c:strCache>
                <c:ptCount val="3"/>
                <c:pt idx="0">
                  <c:v>סה"כ יהודים ואחרים</c:v>
                </c:pt>
                <c:pt idx="1">
                  <c:v>חרדים</c:v>
                </c:pt>
                <c:pt idx="2">
                  <c:v>יהודים לא חרדים</c:v>
                </c:pt>
              </c:strCache>
            </c:strRef>
          </c:cat>
          <c:val>
            <c:numRef>
              <c:f>'G2059'!$AA$17:$AC$17</c:f>
              <c:numCache>
                <c:formatCode>?,???,???</c:formatCode>
                <c:ptCount val="3"/>
                <c:pt idx="0">
                  <c:v>50.745202673566197</c:v>
                </c:pt>
                <c:pt idx="1">
                  <c:v>40.987933634992459</c:v>
                </c:pt>
                <c:pt idx="2">
                  <c:v>52.868018638839658</c:v>
                </c:pt>
              </c:numCache>
            </c:numRef>
          </c:val>
        </c:ser>
        <c:ser>
          <c:idx val="2"/>
          <c:order val="2"/>
          <c:tx>
            <c:strRef>
              <c:f>'G2059'!$Z$19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'G2059'!$AA$10:$AC$10</c:f>
              <c:strCache>
                <c:ptCount val="3"/>
                <c:pt idx="0">
                  <c:v>סה"כ יהודים ואחרים</c:v>
                </c:pt>
                <c:pt idx="1">
                  <c:v>חרדים</c:v>
                </c:pt>
                <c:pt idx="2">
                  <c:v>יהודים לא חרדים</c:v>
                </c:pt>
              </c:strCache>
            </c:strRef>
          </c:cat>
          <c:val>
            <c:numRef>
              <c:f>'G2059'!$AA$21:$AC$21</c:f>
              <c:numCache>
                <c:formatCode>?,???,???</c:formatCode>
                <c:ptCount val="3"/>
                <c:pt idx="0">
                  <c:v>50.343568464730296</c:v>
                </c:pt>
                <c:pt idx="1">
                  <c:v>42.85969855539156</c:v>
                </c:pt>
                <c:pt idx="2">
                  <c:v>52.803752058339221</c:v>
                </c:pt>
              </c:numCache>
            </c:numRef>
          </c:val>
        </c:ser>
        <c:ser>
          <c:idx val="3"/>
          <c:order val="3"/>
          <c:tx>
            <c:strRef>
              <c:f>'G2059'!$Z$23</c:f>
              <c:strCache>
                <c:ptCount val="1"/>
                <c:pt idx="0">
                  <c:v>2059</c:v>
                </c:pt>
              </c:strCache>
            </c:strRef>
          </c:tx>
          <c:cat>
            <c:strRef>
              <c:f>'G2059'!$AA$10:$AC$10</c:f>
              <c:strCache>
                <c:ptCount val="3"/>
                <c:pt idx="0">
                  <c:v>סה"כ יהודים ואחרים</c:v>
                </c:pt>
                <c:pt idx="1">
                  <c:v>חרדים</c:v>
                </c:pt>
                <c:pt idx="2">
                  <c:v>יהודים לא חרדים</c:v>
                </c:pt>
              </c:strCache>
            </c:strRef>
          </c:cat>
          <c:val>
            <c:numRef>
              <c:f>'G2059'!$AA$25:$AC$25</c:f>
              <c:numCache>
                <c:formatCode>?,???,???</c:formatCode>
                <c:ptCount val="3"/>
                <c:pt idx="0">
                  <c:v>48.131978003666063</c:v>
                </c:pt>
                <c:pt idx="1">
                  <c:v>45.46615273428089</c:v>
                </c:pt>
                <c:pt idx="2">
                  <c:v>49.541459686664126</c:v>
                </c:pt>
              </c:numCache>
            </c:numRef>
          </c:val>
        </c:ser>
        <c:axId val="83674240"/>
        <c:axId val="83675776"/>
      </c:barChart>
      <c:catAx>
        <c:axId val="836742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25400">
            <a:solidFill>
              <a:srgbClr val="663300"/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83675776"/>
        <c:crosses val="autoZero"/>
        <c:auto val="1"/>
        <c:lblAlgn val="ctr"/>
        <c:lblOffset val="100"/>
      </c:catAx>
      <c:valAx>
        <c:axId val="836757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?,???,???" sourceLinked="1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8367424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7777777777777923"/>
          <c:y val="0.89930446194225211"/>
          <c:w val="0.49140704286964354"/>
          <c:h val="6.250218722659702E-2"/>
        </c:manualLayout>
      </c:layout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he-IL"/>
        </a:p>
      </c:txPr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chart>
    <c:title>
      <c:tx>
        <c:rich>
          <a:bodyPr/>
          <a:lstStyle/>
          <a:p>
            <a:pPr>
              <a:defRPr/>
            </a:pPr>
            <a:r>
              <a:rPr lang="he-IL" sz="1050"/>
              <a:t>שיעור</a:t>
            </a:r>
            <a:r>
              <a:rPr lang="he-IL" sz="1050" baseline="0"/>
              <a:t> בני 19-0, לפי קבוצת אוכלוסייה</a:t>
            </a:r>
            <a:endParaRPr lang="he-IL" sz="1050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2938976377952757"/>
          <c:y val="0.14399314668999824"/>
          <c:w val="0.84005468066491673"/>
          <c:h val="0.65995771361913713"/>
        </c:manualLayout>
      </c:layout>
      <c:barChart>
        <c:barDir val="col"/>
        <c:grouping val="clustered"/>
        <c:ser>
          <c:idx val="0"/>
          <c:order val="0"/>
          <c:tx>
            <c:strRef>
              <c:f>'G2059'!$Z$11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'G2059'!$AA$10:$AB$10</c:f>
              <c:strCache>
                <c:ptCount val="2"/>
                <c:pt idx="0">
                  <c:v>סה"כ יהודים ואחרים</c:v>
                </c:pt>
                <c:pt idx="1">
                  <c:v>חרדים</c:v>
                </c:pt>
              </c:strCache>
            </c:strRef>
          </c:cat>
          <c:val>
            <c:numRef>
              <c:f>'G2059'!$AA$12:$AB$12</c:f>
              <c:numCache>
                <c:formatCode>?,???,???</c:formatCode>
                <c:ptCount val="2"/>
                <c:pt idx="0">
                  <c:v>33.464706882428402</c:v>
                </c:pt>
                <c:pt idx="1">
                  <c:v>57.704557935200441</c:v>
                </c:pt>
              </c:numCache>
            </c:numRef>
          </c:val>
        </c:ser>
        <c:ser>
          <c:idx val="1"/>
          <c:order val="1"/>
          <c:tx>
            <c:strRef>
              <c:f>'G2059'!$Z$15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'G2059'!$AA$10:$AB$10</c:f>
              <c:strCache>
                <c:ptCount val="2"/>
                <c:pt idx="0">
                  <c:v>סה"כ יהודים ואחרים</c:v>
                </c:pt>
                <c:pt idx="1">
                  <c:v>חרדים</c:v>
                </c:pt>
              </c:strCache>
            </c:strRef>
          </c:cat>
          <c:val>
            <c:numRef>
              <c:f>'G2059'!$AA$16:$AB$16</c:f>
              <c:numCache>
                <c:formatCode>?,???,???</c:formatCode>
                <c:ptCount val="2"/>
                <c:pt idx="0">
                  <c:v>34.295493747304874</c:v>
                </c:pt>
                <c:pt idx="1">
                  <c:v>55.211161387631968</c:v>
                </c:pt>
              </c:numCache>
            </c:numRef>
          </c:val>
        </c:ser>
        <c:ser>
          <c:idx val="2"/>
          <c:order val="2"/>
          <c:tx>
            <c:strRef>
              <c:f>'G2059'!$Z$19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'G2059'!$AA$10:$AB$10</c:f>
              <c:strCache>
                <c:ptCount val="2"/>
                <c:pt idx="0">
                  <c:v>סה"כ יהודים ואחרים</c:v>
                </c:pt>
                <c:pt idx="1">
                  <c:v>חרדים</c:v>
                </c:pt>
              </c:strCache>
            </c:strRef>
          </c:cat>
          <c:val>
            <c:numRef>
              <c:f>'G2059'!$AA$20:$AB$20</c:f>
              <c:numCache>
                <c:formatCode>?,???,???</c:formatCode>
                <c:ptCount val="2"/>
                <c:pt idx="0">
                  <c:v>33.206085753803599</c:v>
                </c:pt>
                <c:pt idx="1">
                  <c:v>52.676774453240306</c:v>
                </c:pt>
              </c:numCache>
            </c:numRef>
          </c:val>
        </c:ser>
        <c:ser>
          <c:idx val="3"/>
          <c:order val="3"/>
          <c:tx>
            <c:strRef>
              <c:f>'G2059'!$Z$23</c:f>
              <c:strCache>
                <c:ptCount val="1"/>
                <c:pt idx="0">
                  <c:v>2059</c:v>
                </c:pt>
              </c:strCache>
            </c:strRef>
          </c:tx>
          <c:cat>
            <c:strRef>
              <c:f>'G2059'!$AA$10:$AB$10</c:f>
              <c:strCache>
                <c:ptCount val="2"/>
                <c:pt idx="0">
                  <c:v>סה"כ יהודים ואחרים</c:v>
                </c:pt>
                <c:pt idx="1">
                  <c:v>חרדים</c:v>
                </c:pt>
              </c:strCache>
            </c:strRef>
          </c:cat>
          <c:val>
            <c:numRef>
              <c:f>'G2059'!$AA$24:$AB$24</c:f>
              <c:numCache>
                <c:formatCode>?,???,???</c:formatCode>
                <c:ptCount val="2"/>
                <c:pt idx="0">
                  <c:v>34.457590401599731</c:v>
                </c:pt>
                <c:pt idx="1">
                  <c:v>48.357022404239942</c:v>
                </c:pt>
              </c:numCache>
            </c:numRef>
          </c:val>
        </c:ser>
        <c:axId val="105708928"/>
        <c:axId val="105748352"/>
      </c:barChart>
      <c:catAx>
        <c:axId val="10570892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25400">
            <a:solidFill>
              <a:srgbClr val="663300"/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05748352"/>
        <c:crosses val="autoZero"/>
        <c:auto val="1"/>
        <c:lblAlgn val="ctr"/>
        <c:lblOffset val="100"/>
      </c:catAx>
      <c:valAx>
        <c:axId val="1057483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?,???,???" sourceLinked="1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0570892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30000000000000032"/>
          <c:y val="0.90393409157188764"/>
          <c:w val="0.46640704286964302"/>
          <c:h val="7.6391076115485582E-2"/>
        </c:manualLayout>
      </c:layout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he-IL"/>
        </a:p>
      </c:txPr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chart>
    <c:title>
      <c:tx>
        <c:rich>
          <a:bodyPr/>
          <a:lstStyle/>
          <a:p>
            <a:pPr>
              <a:defRPr/>
            </a:pPr>
            <a:r>
              <a:rPr lang="he-IL" sz="1050"/>
              <a:t>שיעור</a:t>
            </a:r>
            <a:r>
              <a:rPr lang="he-IL" sz="1050" baseline="0"/>
              <a:t> בני 64-20, לפי קבוצת אוכלוסייה</a:t>
            </a:r>
            <a:endParaRPr lang="he-IL" sz="1050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2938976377952757"/>
          <c:y val="0.14399314668999832"/>
          <c:w val="0.84005468066491673"/>
          <c:h val="0.65995771361913713"/>
        </c:manualLayout>
      </c:layout>
      <c:barChart>
        <c:barDir val="col"/>
        <c:grouping val="clustered"/>
        <c:ser>
          <c:idx val="0"/>
          <c:order val="0"/>
          <c:tx>
            <c:strRef>
              <c:f>'G2059'!$Z$11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'G2059'!$AA$10:$AB$10</c:f>
              <c:strCache>
                <c:ptCount val="2"/>
                <c:pt idx="0">
                  <c:v>סה"כ יהודים ואחרים</c:v>
                </c:pt>
                <c:pt idx="1">
                  <c:v>חרדים</c:v>
                </c:pt>
              </c:strCache>
            </c:strRef>
          </c:cat>
          <c:val>
            <c:numRef>
              <c:f>'G2059'!$AA$13:$AB$13</c:f>
              <c:numCache>
                <c:formatCode>?,???,???</c:formatCode>
                <c:ptCount val="2"/>
                <c:pt idx="0">
                  <c:v>53.957434970093196</c:v>
                </c:pt>
                <c:pt idx="1">
                  <c:v>39.681493684788578</c:v>
                </c:pt>
              </c:numCache>
            </c:numRef>
          </c:val>
        </c:ser>
        <c:ser>
          <c:idx val="1"/>
          <c:order val="1"/>
          <c:tx>
            <c:strRef>
              <c:f>'G2059'!$Z$15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'G2059'!$AA$10:$AB$10</c:f>
              <c:strCache>
                <c:ptCount val="2"/>
                <c:pt idx="0">
                  <c:v>סה"כ יהודים ואחרים</c:v>
                </c:pt>
                <c:pt idx="1">
                  <c:v>חרדים</c:v>
                </c:pt>
              </c:strCache>
            </c:strRef>
          </c:cat>
          <c:val>
            <c:numRef>
              <c:f>'G2059'!$AA$17:$AB$17</c:f>
              <c:numCache>
                <c:formatCode>?,???,???</c:formatCode>
                <c:ptCount val="2"/>
                <c:pt idx="0">
                  <c:v>50.745202673566197</c:v>
                </c:pt>
                <c:pt idx="1">
                  <c:v>40.987933634992459</c:v>
                </c:pt>
              </c:numCache>
            </c:numRef>
          </c:val>
        </c:ser>
        <c:ser>
          <c:idx val="2"/>
          <c:order val="2"/>
          <c:tx>
            <c:strRef>
              <c:f>'G2059'!$Z$19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'G2059'!$AA$10:$AB$10</c:f>
              <c:strCache>
                <c:ptCount val="2"/>
                <c:pt idx="0">
                  <c:v>סה"כ יהודים ואחרים</c:v>
                </c:pt>
                <c:pt idx="1">
                  <c:v>חרדים</c:v>
                </c:pt>
              </c:strCache>
            </c:strRef>
          </c:cat>
          <c:val>
            <c:numRef>
              <c:f>'G2059'!$AA$21:$AB$21</c:f>
              <c:numCache>
                <c:formatCode>?,???,???</c:formatCode>
                <c:ptCount val="2"/>
                <c:pt idx="0">
                  <c:v>50.343568464730296</c:v>
                </c:pt>
                <c:pt idx="1">
                  <c:v>42.85969855539156</c:v>
                </c:pt>
              </c:numCache>
            </c:numRef>
          </c:val>
        </c:ser>
        <c:ser>
          <c:idx val="3"/>
          <c:order val="3"/>
          <c:tx>
            <c:strRef>
              <c:f>'G2059'!$Z$23</c:f>
              <c:strCache>
                <c:ptCount val="1"/>
                <c:pt idx="0">
                  <c:v>2059</c:v>
                </c:pt>
              </c:strCache>
            </c:strRef>
          </c:tx>
          <c:cat>
            <c:strRef>
              <c:f>'G2059'!$AA$10:$AB$10</c:f>
              <c:strCache>
                <c:ptCount val="2"/>
                <c:pt idx="0">
                  <c:v>סה"כ יהודים ואחרים</c:v>
                </c:pt>
                <c:pt idx="1">
                  <c:v>חרדים</c:v>
                </c:pt>
              </c:strCache>
            </c:strRef>
          </c:cat>
          <c:val>
            <c:numRef>
              <c:f>'G2059'!$AA$25:$AB$25</c:f>
              <c:numCache>
                <c:formatCode>?,???,???</c:formatCode>
                <c:ptCount val="2"/>
                <c:pt idx="0">
                  <c:v>48.131978003666063</c:v>
                </c:pt>
                <c:pt idx="1">
                  <c:v>45.46615273428089</c:v>
                </c:pt>
              </c:numCache>
            </c:numRef>
          </c:val>
        </c:ser>
        <c:axId val="106846848"/>
        <c:axId val="113727360"/>
      </c:barChart>
      <c:catAx>
        <c:axId val="1068468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25400">
            <a:solidFill>
              <a:srgbClr val="663300"/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13727360"/>
        <c:crosses val="autoZero"/>
        <c:auto val="1"/>
        <c:lblAlgn val="ctr"/>
        <c:lblOffset val="100"/>
      </c:catAx>
      <c:valAx>
        <c:axId val="1137273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?,???,???" sourceLinked="1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0684684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777777777777794"/>
          <c:y val="0.89930446194225167"/>
          <c:w val="0.49140704286964376"/>
          <c:h val="6.2502187226597034E-2"/>
        </c:manualLayout>
      </c:layout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he-IL"/>
        </a:p>
      </c:txPr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</xdr:colOff>
      <xdr:row>29</xdr:row>
      <xdr:rowOff>180975</xdr:rowOff>
    </xdr:from>
    <xdr:to>
      <xdr:col>31</xdr:col>
      <xdr:colOff>295275</xdr:colOff>
      <xdr:row>44</xdr:row>
      <xdr:rowOff>66675</xdr:rowOff>
    </xdr:to>
    <xdr:graphicFrame macro="">
      <xdr:nvGraphicFramePr>
        <xdr:cNvPr id="2" name="תרשים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45</xdr:row>
      <xdr:rowOff>0</xdr:rowOff>
    </xdr:from>
    <xdr:to>
      <xdr:col>31</xdr:col>
      <xdr:colOff>238125</xdr:colOff>
      <xdr:row>59</xdr:row>
      <xdr:rowOff>114300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476250</xdr:colOff>
      <xdr:row>29</xdr:row>
      <xdr:rowOff>85725</xdr:rowOff>
    </xdr:from>
    <xdr:to>
      <xdr:col>38</xdr:col>
      <xdr:colOff>247650</xdr:colOff>
      <xdr:row>43</xdr:row>
      <xdr:rowOff>161925</xdr:rowOff>
    </xdr:to>
    <xdr:graphicFrame macro="">
      <xdr:nvGraphicFramePr>
        <xdr:cNvPr id="4" name="תרשים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514350</xdr:colOff>
      <xdr:row>45</xdr:row>
      <xdr:rowOff>38100</xdr:rowOff>
    </xdr:from>
    <xdr:to>
      <xdr:col>38</xdr:col>
      <xdr:colOff>285750</xdr:colOff>
      <xdr:row>59</xdr:row>
      <xdr:rowOff>152400</xdr:rowOff>
    </xdr:to>
    <xdr:graphicFrame macro="">
      <xdr:nvGraphicFramePr>
        <xdr:cNvPr id="5" name="תרשים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244"/>
  <sheetViews>
    <sheetView showGridLines="0" rightToLeft="1" tabSelected="1" zoomScaleNormal="100" zoomScaleSheetLayoutView="100" workbookViewId="0">
      <selection activeCell="Q22" sqref="Q22"/>
    </sheetView>
  </sheetViews>
  <sheetFormatPr defaultRowHeight="14.25"/>
  <cols>
    <col min="1" max="1" width="5.125" style="55" customWidth="1"/>
    <col min="2" max="2" width="6.875" style="59" customWidth="1"/>
    <col min="3" max="3" width="8.625" customWidth="1"/>
    <col min="4" max="4" width="3.625" customWidth="1"/>
    <col min="5" max="5" width="8.625" customWidth="1"/>
    <col min="6" max="6" width="3.625" customWidth="1"/>
    <col min="7" max="7" width="8.625" customWidth="1"/>
    <col min="8" max="8" width="3.625" customWidth="1"/>
    <col min="9" max="9" width="8.625" customWidth="1"/>
    <col min="10" max="10" width="3.625" style="7" customWidth="1"/>
    <col min="11" max="11" width="8.625" customWidth="1"/>
    <col min="12" max="12" width="3.625" customWidth="1"/>
  </cols>
  <sheetData>
    <row r="1" spans="1:15" ht="15" customHeight="1">
      <c r="A1" s="1"/>
      <c r="B1" s="2"/>
      <c r="C1" s="3"/>
      <c r="D1" s="4"/>
      <c r="E1" s="3"/>
      <c r="F1" s="4"/>
      <c r="G1" s="3"/>
      <c r="H1" s="4"/>
      <c r="I1" s="3"/>
      <c r="J1" s="4"/>
      <c r="K1" s="3"/>
      <c r="L1" s="4"/>
    </row>
    <row r="2" spans="1:15" ht="12.75" customHeight="1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5" ht="9.9499999999999993" customHeight="1" thickBot="1">
      <c r="A3" s="5"/>
      <c r="B3" s="6"/>
      <c r="C3" s="7"/>
      <c r="D3" s="7"/>
      <c r="E3" s="7"/>
      <c r="F3" s="7"/>
      <c r="G3" s="7"/>
      <c r="H3" s="7"/>
      <c r="I3" s="7"/>
      <c r="K3" s="7"/>
      <c r="L3" s="7"/>
    </row>
    <row r="4" spans="1:15" ht="12.75" customHeight="1">
      <c r="A4" s="113" t="s">
        <v>0</v>
      </c>
      <c r="B4" s="116" t="s">
        <v>1</v>
      </c>
      <c r="C4" s="119" t="s">
        <v>35</v>
      </c>
      <c r="D4" s="8"/>
      <c r="E4" s="119" t="s">
        <v>3</v>
      </c>
      <c r="F4" s="122"/>
      <c r="G4" s="122"/>
      <c r="H4" s="122"/>
      <c r="I4" s="122"/>
      <c r="J4" s="122"/>
      <c r="K4" s="122"/>
      <c r="L4" s="122"/>
      <c r="M4" s="9"/>
      <c r="N4" s="9"/>
      <c r="O4" s="9"/>
    </row>
    <row r="5" spans="1:15" ht="12.75" customHeight="1">
      <c r="A5" s="114"/>
      <c r="B5" s="117"/>
      <c r="C5" s="120"/>
      <c r="D5" s="10"/>
      <c r="E5" s="123" t="s">
        <v>4</v>
      </c>
      <c r="F5" s="124"/>
      <c r="G5" s="124"/>
      <c r="H5" s="124"/>
      <c r="I5" s="124"/>
      <c r="J5" s="125"/>
      <c r="K5" s="126" t="s">
        <v>5</v>
      </c>
      <c r="L5" s="11"/>
      <c r="M5" s="9"/>
      <c r="N5" s="9"/>
      <c r="O5" s="9"/>
    </row>
    <row r="6" spans="1:15" ht="25.5" customHeight="1" thickBot="1">
      <c r="A6" s="115"/>
      <c r="B6" s="118"/>
      <c r="C6" s="121"/>
      <c r="D6" s="12" t="s">
        <v>6</v>
      </c>
      <c r="E6" s="13" t="s">
        <v>34</v>
      </c>
      <c r="F6" s="14" t="s">
        <v>6</v>
      </c>
      <c r="G6" s="15" t="s">
        <v>8</v>
      </c>
      <c r="H6" s="14" t="s">
        <v>6</v>
      </c>
      <c r="I6" s="15" t="s">
        <v>36</v>
      </c>
      <c r="J6" s="14" t="s">
        <v>6</v>
      </c>
      <c r="K6" s="127"/>
      <c r="L6" s="16" t="s">
        <v>6</v>
      </c>
      <c r="M6" s="80"/>
      <c r="N6" s="80"/>
      <c r="O6" s="80"/>
    </row>
    <row r="7" spans="1:15" s="23" customFormat="1" ht="15" customHeight="1">
      <c r="A7" s="106">
        <v>2017</v>
      </c>
      <c r="B7" s="41" t="s">
        <v>34</v>
      </c>
      <c r="C7" s="82">
        <v>8789544.0078350008</v>
      </c>
      <c r="D7" s="83">
        <v>100</v>
      </c>
      <c r="E7" s="82">
        <f>G7+I7</f>
        <v>6954792.657335002</v>
      </c>
      <c r="F7" s="83">
        <v>100</v>
      </c>
      <c r="G7" s="84">
        <v>1033401.853735</v>
      </c>
      <c r="H7" s="83">
        <v>100</v>
      </c>
      <c r="I7" s="84">
        <v>5921390.8036000021</v>
      </c>
      <c r="J7" s="83">
        <v>100</v>
      </c>
      <c r="K7" s="84">
        <v>1834751.3505000002</v>
      </c>
      <c r="L7" s="93">
        <v>100</v>
      </c>
    </row>
    <row r="8" spans="1:15" ht="15" customHeight="1">
      <c r="A8" s="107"/>
      <c r="B8" s="34" t="s">
        <v>12</v>
      </c>
      <c r="C8" s="85">
        <v>905897.99499999988</v>
      </c>
      <c r="D8" s="86">
        <f>C8/C7*100</f>
        <v>10.306541433690784</v>
      </c>
      <c r="E8" s="87">
        <f>G8+I8</f>
        <v>700914.95</v>
      </c>
      <c r="F8" s="86">
        <f>E8/E7*100</f>
        <v>10.078157387780164</v>
      </c>
      <c r="G8" s="85">
        <v>198137.31099999999</v>
      </c>
      <c r="H8" s="86">
        <f>G8/G7*100</f>
        <v>19.173307100609215</v>
      </c>
      <c r="I8" s="85">
        <v>502777.63899999997</v>
      </c>
      <c r="J8" s="86">
        <f>I8/I7*100</f>
        <v>8.4908707375694306</v>
      </c>
      <c r="K8" s="85">
        <v>204983.04499999998</v>
      </c>
      <c r="L8" s="94">
        <f>K8/K7*100</f>
        <v>11.172252029907961</v>
      </c>
    </row>
    <row r="9" spans="1:15" ht="15" customHeight="1">
      <c r="A9" s="107"/>
      <c r="B9" s="34" t="s">
        <v>13</v>
      </c>
      <c r="C9" s="85">
        <v>837531.554</v>
      </c>
      <c r="D9" s="86">
        <f>C9/C7*100</f>
        <v>9.5287258730762847</v>
      </c>
      <c r="E9" s="87">
        <f t="shared" ref="E9:E18" si="0">G9+I9</f>
        <v>636982.40899999999</v>
      </c>
      <c r="F9" s="86">
        <f>E9/E7*100</f>
        <v>9.1588986240760839</v>
      </c>
      <c r="G9" s="85">
        <v>152754.83299999998</v>
      </c>
      <c r="H9" s="86">
        <f>G9/G7*100</f>
        <v>14.781745595665596</v>
      </c>
      <c r="I9" s="85">
        <v>484227.576</v>
      </c>
      <c r="J9" s="86">
        <f>I9/I7*100</f>
        <v>8.1775986767434148</v>
      </c>
      <c r="K9" s="85">
        <v>200549.14500000002</v>
      </c>
      <c r="L9" s="94">
        <f>K9/K7*100</f>
        <v>10.930589855968606</v>
      </c>
    </row>
    <row r="10" spans="1:15" ht="15" customHeight="1">
      <c r="A10" s="107"/>
      <c r="B10" s="34" t="s">
        <v>14</v>
      </c>
      <c r="C10" s="85">
        <v>750524.92900000012</v>
      </c>
      <c r="D10" s="86">
        <f>C10/C7*100</f>
        <v>8.5388380595282545</v>
      </c>
      <c r="E10" s="87">
        <f t="shared" si="0"/>
        <v>553124.03900000011</v>
      </c>
      <c r="F10" s="86">
        <f>E10/E7*100</f>
        <v>7.9531348561000952</v>
      </c>
      <c r="G10" s="85">
        <v>134168.79399999999</v>
      </c>
      <c r="H10" s="86">
        <f>G10/G7*100</f>
        <v>12.983215920803401</v>
      </c>
      <c r="I10" s="85">
        <v>418955.24500000005</v>
      </c>
      <c r="J10" s="86">
        <f>I10/I7*100</f>
        <v>7.0752844879836285</v>
      </c>
      <c r="K10" s="85">
        <v>197400.89</v>
      </c>
      <c r="L10" s="94">
        <f>K10/K7*100</f>
        <v>10.758999574858196</v>
      </c>
    </row>
    <row r="11" spans="1:15" ht="15" customHeight="1">
      <c r="A11" s="107"/>
      <c r="B11" s="34" t="s">
        <v>15</v>
      </c>
      <c r="C11" s="85">
        <v>690414.41399999987</v>
      </c>
      <c r="D11" s="86">
        <f>C11/C7*100</f>
        <v>7.8549514444044473</v>
      </c>
      <c r="E11" s="87">
        <f t="shared" si="0"/>
        <v>489368.59799999994</v>
      </c>
      <c r="F11" s="86">
        <f>E11/E7*100</f>
        <v>7.0364225378290497</v>
      </c>
      <c r="G11" s="85">
        <v>113346.94</v>
      </c>
      <c r="H11" s="86">
        <f>G11/G7*100</f>
        <v>10.968331398897034</v>
      </c>
      <c r="I11" s="85">
        <v>376021.65799999994</v>
      </c>
      <c r="J11" s="86">
        <f>I11/I7*100</f>
        <v>6.3502253182038197</v>
      </c>
      <c r="K11" s="85">
        <v>201045.81599999999</v>
      </c>
      <c r="L11" s="94">
        <f>K11/K7*100</f>
        <v>10.957660063594538</v>
      </c>
    </row>
    <row r="12" spans="1:15" s="23" customFormat="1" ht="15" customHeight="1">
      <c r="A12" s="107"/>
      <c r="B12" s="34" t="s">
        <v>16</v>
      </c>
      <c r="C12" s="85">
        <v>628920.62300000002</v>
      </c>
      <c r="D12" s="86">
        <f>C12/C7*100</f>
        <v>7.155327084537948</v>
      </c>
      <c r="E12" s="87">
        <f t="shared" si="0"/>
        <v>454791.14199999999</v>
      </c>
      <c r="F12" s="86">
        <f>E12/E7*100</f>
        <v>6.539248032367234</v>
      </c>
      <c r="G12" s="85">
        <v>88900.415999999997</v>
      </c>
      <c r="H12" s="86">
        <f>G12/G7*100</f>
        <v>8.6026956192007322</v>
      </c>
      <c r="I12" s="85">
        <v>365890.72600000002</v>
      </c>
      <c r="J12" s="86">
        <f>I12/I7*100</f>
        <v>6.1791349048867215</v>
      </c>
      <c r="K12" s="85">
        <v>174129.481</v>
      </c>
      <c r="L12" s="94">
        <f>K12/K7*100</f>
        <v>9.4906310303326293</v>
      </c>
    </row>
    <row r="13" spans="1:15" s="23" customFormat="1" ht="15" customHeight="1">
      <c r="A13" s="107"/>
      <c r="B13" s="34" t="s">
        <v>17</v>
      </c>
      <c r="C13" s="85">
        <v>1195745.7119999998</v>
      </c>
      <c r="D13" s="86">
        <f>C13/C7*100</f>
        <v>13.604183686140168</v>
      </c>
      <c r="E13" s="87">
        <f t="shared" si="0"/>
        <v>930555.14300000004</v>
      </c>
      <c r="F13" s="86">
        <f>E13/E7*100</f>
        <v>13.380055867209395</v>
      </c>
      <c r="G13" s="85">
        <v>130808.897</v>
      </c>
      <c r="H13" s="86">
        <f>G13/G7*100</f>
        <v>12.658086157598856</v>
      </c>
      <c r="I13" s="85">
        <v>799746.24600000004</v>
      </c>
      <c r="J13" s="86">
        <f>I13/I7*100</f>
        <v>13.506054110020601</v>
      </c>
      <c r="K13" s="85">
        <v>265190.56900000002</v>
      </c>
      <c r="L13" s="94">
        <f>K13/K7*100</f>
        <v>14.453760665047675</v>
      </c>
    </row>
    <row r="14" spans="1:15" s="23" customFormat="1" ht="15" customHeight="1">
      <c r="A14" s="107"/>
      <c r="B14" s="34" t="s">
        <v>18</v>
      </c>
      <c r="C14" s="85">
        <v>1112214.6557</v>
      </c>
      <c r="D14" s="86">
        <f>C14/C7*100</f>
        <v>12.653837954603468</v>
      </c>
      <c r="E14" s="87">
        <f t="shared" si="0"/>
        <v>892255.66369999992</v>
      </c>
      <c r="F14" s="86">
        <f>E14/E7*100</f>
        <v>12.829363974768762</v>
      </c>
      <c r="G14" s="85">
        <v>87446.405700000003</v>
      </c>
      <c r="H14" s="86">
        <f>G14/G7*100</f>
        <v>8.4619942749226276</v>
      </c>
      <c r="I14" s="85">
        <v>804809.25799999991</v>
      </c>
      <c r="J14" s="86">
        <f>I14/I7*100</f>
        <v>13.59155787371277</v>
      </c>
      <c r="K14" s="85">
        <v>219958.99200000003</v>
      </c>
      <c r="L14" s="94">
        <f>K14/K7*100</f>
        <v>11.988490535246509</v>
      </c>
    </row>
    <row r="15" spans="1:15" ht="15" customHeight="1">
      <c r="A15" s="107"/>
      <c r="B15" s="34" t="s">
        <v>19</v>
      </c>
      <c r="C15" s="85">
        <v>892058.44720000005</v>
      </c>
      <c r="D15" s="86">
        <f>C15/C7*100</f>
        <v>10.149086760414635</v>
      </c>
      <c r="E15" s="87">
        <f t="shared" si="0"/>
        <v>715680.33819999988</v>
      </c>
      <c r="F15" s="86">
        <f>E15/E7*100</f>
        <v>10.290462612788238</v>
      </c>
      <c r="G15" s="85">
        <v>54102.499200000006</v>
      </c>
      <c r="H15" s="86">
        <f>G15/G7*100</f>
        <v>5.2353785707330225</v>
      </c>
      <c r="I15" s="85">
        <v>661577.83899999992</v>
      </c>
      <c r="J15" s="86">
        <f>I15/I7*100</f>
        <v>11.172676503597488</v>
      </c>
      <c r="K15" s="85">
        <v>176378.109</v>
      </c>
      <c r="L15" s="94">
        <f>K15/K7*100</f>
        <v>9.613188672783048</v>
      </c>
    </row>
    <row r="16" spans="1:15" ht="15" customHeight="1">
      <c r="A16" s="107"/>
      <c r="B16" s="34" t="s">
        <v>20</v>
      </c>
      <c r="C16" s="85">
        <v>760741.45199999993</v>
      </c>
      <c r="D16" s="86">
        <f>C16/C7*100</f>
        <v>8.6550730199641173</v>
      </c>
      <c r="E16" s="87">
        <f t="shared" si="0"/>
        <v>651287.26359999995</v>
      </c>
      <c r="F16" s="86">
        <f>E16/E7*100</f>
        <v>9.3645820326952194</v>
      </c>
      <c r="G16" s="85">
        <v>42893.952600000004</v>
      </c>
      <c r="H16" s="86">
        <f>G16/G7*100</f>
        <v>4.1507524342993385</v>
      </c>
      <c r="I16" s="85">
        <v>608393.31099999999</v>
      </c>
      <c r="J16" s="86">
        <f>I16/I7*100</f>
        <v>10.274500217586006</v>
      </c>
      <c r="K16" s="85">
        <v>109454.1884</v>
      </c>
      <c r="L16" s="94">
        <f>K16/K7*100</f>
        <v>5.9656142708477589</v>
      </c>
    </row>
    <row r="17" spans="1:12" ht="15" customHeight="1">
      <c r="A17" s="107"/>
      <c r="B17" s="34" t="s">
        <v>21</v>
      </c>
      <c r="C17" s="85">
        <v>592377.27830000001</v>
      </c>
      <c r="D17" s="86">
        <f>C17/C7*100</f>
        <v>6.7395678066115234</v>
      </c>
      <c r="E17" s="87">
        <f t="shared" si="0"/>
        <v>537097.05299999996</v>
      </c>
      <c r="F17" s="86">
        <f>E17/E7*100</f>
        <v>7.7226896539257792</v>
      </c>
      <c r="G17" s="85">
        <v>21391.812000000005</v>
      </c>
      <c r="H17" s="86">
        <f>G17/G7*100</f>
        <v>2.0700380904760411</v>
      </c>
      <c r="I17" s="85">
        <v>515705.24099999992</v>
      </c>
      <c r="J17" s="86">
        <f>I17/I7*100</f>
        <v>8.7091911023077362</v>
      </c>
      <c r="K17" s="85">
        <v>55280.225300000006</v>
      </c>
      <c r="L17" s="94">
        <f>K17/K7*100</f>
        <v>3.0129546047171583</v>
      </c>
    </row>
    <row r="18" spans="1:12" ht="15" customHeight="1">
      <c r="A18" s="107"/>
      <c r="B18" s="34" t="s">
        <v>37</v>
      </c>
      <c r="C18" s="85">
        <v>296527.52886000002</v>
      </c>
      <c r="D18" s="86">
        <f>C18/C7*100</f>
        <v>3.3736395038886582</v>
      </c>
      <c r="E18" s="87">
        <f t="shared" si="0"/>
        <v>272230.96326000005</v>
      </c>
      <c r="F18" s="86">
        <f>E18/E7*100</f>
        <v>3.9142930159519072</v>
      </c>
      <c r="G18" s="85">
        <v>7254.3422599999994</v>
      </c>
      <c r="H18" s="86">
        <f>G18/G7*100</f>
        <v>0.70198657315939594</v>
      </c>
      <c r="I18" s="85">
        <v>264976.62100000004</v>
      </c>
      <c r="J18" s="86">
        <f>I18/I7*100</f>
        <v>4.4749051327418448</v>
      </c>
      <c r="K18" s="85">
        <v>24296.565599999998</v>
      </c>
      <c r="L18" s="94">
        <f>K18/K7*100</f>
        <v>1.3242429604087105</v>
      </c>
    </row>
    <row r="19" spans="1:12" ht="15" customHeight="1">
      <c r="A19" s="79"/>
      <c r="B19" s="34" t="s">
        <v>38</v>
      </c>
      <c r="C19" s="85">
        <v>126589.418775</v>
      </c>
      <c r="D19" s="86">
        <f>C19/C7*100</f>
        <v>1.4402273731397008</v>
      </c>
      <c r="E19" s="87">
        <f>G19+I19</f>
        <v>120505.094575</v>
      </c>
      <c r="F19" s="86">
        <f>E19/E7*100</f>
        <v>1.7326914045080417</v>
      </c>
      <c r="G19" s="85">
        <v>2195.650975</v>
      </c>
      <c r="H19" s="86">
        <f>G19/G7*100</f>
        <v>0.21246826363474289</v>
      </c>
      <c r="I19" s="85">
        <v>118309.4436</v>
      </c>
      <c r="J19" s="86">
        <f>I19/I7*100</f>
        <v>1.9980009346465009</v>
      </c>
      <c r="K19" s="85">
        <v>6084.3242000000009</v>
      </c>
      <c r="L19" s="94">
        <f>K19/K7*100</f>
        <v>0.33161573628720431</v>
      </c>
    </row>
    <row r="20" spans="1:12" s="23" customFormat="1" ht="15" customHeight="1">
      <c r="A20" s="106">
        <v>2027</v>
      </c>
      <c r="B20" s="29" t="s">
        <v>34</v>
      </c>
      <c r="C20" s="88">
        <v>10558828.035050001</v>
      </c>
      <c r="D20" s="98">
        <v>100</v>
      </c>
      <c r="E20" s="89">
        <f>G20+I20</f>
        <v>8302683.3465099987</v>
      </c>
      <c r="F20" s="98">
        <v>100</v>
      </c>
      <c r="G20" s="88">
        <v>1578327.56171</v>
      </c>
      <c r="H20" s="98">
        <v>100</v>
      </c>
      <c r="I20" s="88">
        <v>6724355.7847999986</v>
      </c>
      <c r="J20" s="98">
        <v>100</v>
      </c>
      <c r="K20" s="88">
        <v>2256144.68854</v>
      </c>
      <c r="L20" s="99">
        <v>100</v>
      </c>
    </row>
    <row r="21" spans="1:12" ht="15" customHeight="1">
      <c r="A21" s="107"/>
      <c r="B21" s="34" t="s">
        <v>12</v>
      </c>
      <c r="C21" s="85">
        <v>1064447.5649999999</v>
      </c>
      <c r="D21" s="86">
        <f>C21/C20*100</f>
        <v>10.081114698208637</v>
      </c>
      <c r="E21" s="87">
        <f>G21+I21</f>
        <v>819226.18900000001</v>
      </c>
      <c r="F21" s="86">
        <f>E21/E20*100</f>
        <v>9.8670050971455954</v>
      </c>
      <c r="G21" s="85">
        <v>302313.91899999999</v>
      </c>
      <c r="H21" s="86">
        <f>G21/G20*100</f>
        <v>19.154067022213404</v>
      </c>
      <c r="I21" s="85">
        <v>516912.27</v>
      </c>
      <c r="J21" s="86">
        <f>I21/I20*100</f>
        <v>7.6871641915267048</v>
      </c>
      <c r="K21" s="85">
        <v>245221.37599999999</v>
      </c>
      <c r="L21" s="94">
        <f>K21/K20*100</f>
        <v>10.86904475788244</v>
      </c>
    </row>
    <row r="22" spans="1:12" ht="15" customHeight="1">
      <c r="A22" s="107"/>
      <c r="B22" s="34" t="s">
        <v>13</v>
      </c>
      <c r="C22" s="85">
        <v>1003249.5090000001</v>
      </c>
      <c r="D22" s="86">
        <f>C22/C20*100</f>
        <v>9.501523328817516</v>
      </c>
      <c r="E22" s="87">
        <f t="shared" ref="E22:E32" si="1">G22+I22</f>
        <v>775281.57700000005</v>
      </c>
      <c r="F22" s="86">
        <f>E22/E20*100</f>
        <v>9.3377230546301249</v>
      </c>
      <c r="G22" s="85">
        <v>248381.87700000004</v>
      </c>
      <c r="H22" s="86">
        <f>G22/G20*100</f>
        <v>15.737029690522341</v>
      </c>
      <c r="I22" s="85">
        <v>526899.69999999995</v>
      </c>
      <c r="J22" s="86">
        <f>I22/I20*100</f>
        <v>7.835690389717703</v>
      </c>
      <c r="K22" s="85">
        <v>227967.93199999997</v>
      </c>
      <c r="L22" s="94">
        <f>K22/K20*100</f>
        <v>10.104313484766926</v>
      </c>
    </row>
    <row r="23" spans="1:12" ht="15" customHeight="1">
      <c r="A23" s="107"/>
      <c r="B23" s="34" t="s">
        <v>14</v>
      </c>
      <c r="C23" s="85">
        <v>924825.53799999994</v>
      </c>
      <c r="D23" s="86">
        <f>C23/C20*100</f>
        <v>8.7587896585685847</v>
      </c>
      <c r="E23" s="87">
        <f t="shared" si="1"/>
        <v>717205.29999999993</v>
      </c>
      <c r="F23" s="86">
        <f>E23/E20*100</f>
        <v>8.6382350147253835</v>
      </c>
      <c r="G23" s="85">
        <v>199050.52</v>
      </c>
      <c r="H23" s="86">
        <f>G23/G20*100</f>
        <v>12.611483498668907</v>
      </c>
      <c r="I23" s="85">
        <v>518154.77999999997</v>
      </c>
      <c r="J23" s="86">
        <f>I23/I20*100</f>
        <v>7.7056419467164075</v>
      </c>
      <c r="K23" s="85">
        <v>207620.23799999998</v>
      </c>
      <c r="L23" s="94">
        <f>K23/K20*100</f>
        <v>9.2024345359851676</v>
      </c>
    </row>
    <row r="24" spans="1:12" ht="15" customHeight="1">
      <c r="A24" s="107"/>
      <c r="B24" s="34" t="s">
        <v>15</v>
      </c>
      <c r="C24" s="85">
        <v>851462.07700000005</v>
      </c>
      <c r="D24" s="86">
        <f>C24/C20*100</f>
        <v>8.0639828035230234</v>
      </c>
      <c r="E24" s="87">
        <f t="shared" si="1"/>
        <v>649744.71400000004</v>
      </c>
      <c r="F24" s="86">
        <f>E24/E20*100</f>
        <v>7.8257195521387404</v>
      </c>
      <c r="G24" s="85">
        <v>153508.14499999999</v>
      </c>
      <c r="H24" s="86">
        <f>G24/G20*100</f>
        <v>9.7260004022032902</v>
      </c>
      <c r="I24" s="85">
        <v>496236.56900000002</v>
      </c>
      <c r="J24" s="86">
        <f>I24/I20*100</f>
        <v>7.3796893692286911</v>
      </c>
      <c r="K24" s="85">
        <v>201717.36299999998</v>
      </c>
      <c r="L24" s="94">
        <f>K24/K20*100</f>
        <v>8.9407990553361039</v>
      </c>
    </row>
    <row r="25" spans="1:12" s="23" customFormat="1" ht="15" customHeight="1">
      <c r="A25" s="107"/>
      <c r="B25" s="34" t="s">
        <v>16</v>
      </c>
      <c r="C25" s="85">
        <v>766429.88199999998</v>
      </c>
      <c r="D25" s="86">
        <f>C25/C20*100</f>
        <v>7.2586643087266705</v>
      </c>
      <c r="E25" s="87">
        <f t="shared" si="1"/>
        <v>569073.81000000006</v>
      </c>
      <c r="F25" s="86">
        <f>E25/E20*100</f>
        <v>6.8540950708328303</v>
      </c>
      <c r="G25" s="85">
        <v>135169.81599999999</v>
      </c>
      <c r="H25" s="86">
        <f>G25/G20*100</f>
        <v>8.5641168081455525</v>
      </c>
      <c r="I25" s="85">
        <v>433903.99400000001</v>
      </c>
      <c r="J25" s="86">
        <f>I25/I20*100</f>
        <v>6.4527221325917026</v>
      </c>
      <c r="K25" s="85">
        <v>197356.07199999999</v>
      </c>
      <c r="L25" s="94">
        <f>K25/K20*100</f>
        <v>8.7474918165693243</v>
      </c>
    </row>
    <row r="26" spans="1:12" s="23" customFormat="1" ht="15" customHeight="1">
      <c r="A26" s="107"/>
      <c r="B26" s="34" t="s">
        <v>17</v>
      </c>
      <c r="C26" s="85">
        <v>1357272.43</v>
      </c>
      <c r="D26" s="86">
        <f>C26/C20*100</f>
        <v>12.854385216754526</v>
      </c>
      <c r="E26" s="87">
        <f t="shared" si="1"/>
        <v>982633.71100000001</v>
      </c>
      <c r="F26" s="86">
        <f>E26/E20*100</f>
        <v>11.835134136640853</v>
      </c>
      <c r="G26" s="85">
        <v>204075.40700000001</v>
      </c>
      <c r="H26" s="86">
        <f>G26/G20*100</f>
        <v>12.929851315458215</v>
      </c>
      <c r="I26" s="85">
        <v>778558.304</v>
      </c>
      <c r="J26" s="86">
        <f>I26/I20*100</f>
        <v>11.578184273947613</v>
      </c>
      <c r="K26" s="85">
        <v>374638.71899999998</v>
      </c>
      <c r="L26" s="94">
        <f>K26/K20*100</f>
        <v>16.60526121852747</v>
      </c>
    </row>
    <row r="27" spans="1:12" s="23" customFormat="1" ht="15" customHeight="1">
      <c r="A27" s="107"/>
      <c r="B27" s="34" t="s">
        <v>18</v>
      </c>
      <c r="C27" s="85">
        <v>1216800.9619999998</v>
      </c>
      <c r="D27" s="86">
        <f>C27/C20*100</f>
        <v>11.524015335422003</v>
      </c>
      <c r="E27" s="87">
        <f t="shared" si="1"/>
        <v>952159.77299999981</v>
      </c>
      <c r="F27" s="86">
        <f>E27/E20*100</f>
        <v>11.468096918332272</v>
      </c>
      <c r="G27" s="85">
        <v>131289.19</v>
      </c>
      <c r="H27" s="86">
        <f>G27/G20*100</f>
        <v>8.3182473134890937</v>
      </c>
      <c r="I27" s="85">
        <v>820870.58299999987</v>
      </c>
      <c r="J27" s="86">
        <f>I27/I20*100</f>
        <v>12.207423421222423</v>
      </c>
      <c r="K27" s="85">
        <v>264641.18900000001</v>
      </c>
      <c r="L27" s="94">
        <f>K27/K20*100</f>
        <v>11.729796867383318</v>
      </c>
    </row>
    <row r="28" spans="1:12" ht="15" customHeight="1">
      <c r="A28" s="107"/>
      <c r="B28" s="34" t="s">
        <v>19</v>
      </c>
      <c r="C28" s="85">
        <v>1117858.6669999999</v>
      </c>
      <c r="D28" s="86">
        <f>C28/C20*100</f>
        <v>10.586957788205956</v>
      </c>
      <c r="E28" s="87">
        <f t="shared" si="1"/>
        <v>900914.57400000002</v>
      </c>
      <c r="F28" s="86">
        <f>E28/E20*100</f>
        <v>10.850884423753147</v>
      </c>
      <c r="G28" s="85">
        <v>87474.103999999992</v>
      </c>
      <c r="H28" s="86">
        <f>G28/G20*100</f>
        <v>5.5422021462533628</v>
      </c>
      <c r="I28" s="85">
        <v>813440.47</v>
      </c>
      <c r="J28" s="86">
        <f>I28/I20*100</f>
        <v>12.096927884731103</v>
      </c>
      <c r="K28" s="85">
        <v>216944.09299999999</v>
      </c>
      <c r="L28" s="94">
        <f>K28/K20*100</f>
        <v>9.6156994762773476</v>
      </c>
    </row>
    <row r="29" spans="1:12" ht="15" customHeight="1">
      <c r="A29" s="107"/>
      <c r="B29" s="34" t="s">
        <v>20</v>
      </c>
      <c r="C29" s="85">
        <v>882192.59620000003</v>
      </c>
      <c r="D29" s="86">
        <f>C29/C20*100</f>
        <v>8.3550238082442867</v>
      </c>
      <c r="E29" s="87">
        <f t="shared" si="1"/>
        <v>712576.47420000006</v>
      </c>
      <c r="F29" s="86">
        <f>E29/E20*100</f>
        <v>8.5824840531769624</v>
      </c>
      <c r="G29" s="85">
        <v>53674.692200000005</v>
      </c>
      <c r="H29" s="86">
        <f>G29/G20*100</f>
        <v>3.4007321105035691</v>
      </c>
      <c r="I29" s="85">
        <v>658901.78200000001</v>
      </c>
      <c r="J29" s="86">
        <f>I29/I20*100</f>
        <v>9.7987346756607945</v>
      </c>
      <c r="K29" s="85">
        <v>169616.122</v>
      </c>
      <c r="L29" s="94">
        <f>K29/K20*100</f>
        <v>7.5179629596257085</v>
      </c>
    </row>
    <row r="30" spans="1:12" ht="15" customHeight="1">
      <c r="A30" s="107"/>
      <c r="B30" s="34" t="s">
        <v>21</v>
      </c>
      <c r="C30" s="85">
        <v>723014.59279999998</v>
      </c>
      <c r="D30" s="86">
        <f>C30/C20*100</f>
        <v>6.8474890432911204</v>
      </c>
      <c r="E30" s="87">
        <f t="shared" si="1"/>
        <v>624149.70479999995</v>
      </c>
      <c r="F30" s="86">
        <f>E30/E20*100</f>
        <v>7.5174456106694585</v>
      </c>
      <c r="G30" s="85">
        <v>41290.906800000004</v>
      </c>
      <c r="H30" s="86">
        <f>G30/G20*100</f>
        <v>2.6161177059636715</v>
      </c>
      <c r="I30" s="85">
        <v>582858.79799999995</v>
      </c>
      <c r="J30" s="86">
        <f>I30/I20*100</f>
        <v>8.6678756546094302</v>
      </c>
      <c r="K30" s="85">
        <v>98864.888000000006</v>
      </c>
      <c r="L30" s="94">
        <f>K30/K20*100</f>
        <v>4.3820278239325869</v>
      </c>
    </row>
    <row r="31" spans="1:12" ht="15" customHeight="1">
      <c r="A31" s="107"/>
      <c r="B31" s="34" t="s">
        <v>37</v>
      </c>
      <c r="C31" s="85">
        <v>485242.48949000001</v>
      </c>
      <c r="D31" s="86">
        <f>C31/C20*100</f>
        <v>4.5956093600467671</v>
      </c>
      <c r="E31" s="87">
        <f t="shared" si="1"/>
        <v>444608.41859000002</v>
      </c>
      <c r="F31" s="86">
        <f>E31/E20*100</f>
        <v>5.3549966924475019</v>
      </c>
      <c r="G31" s="85">
        <v>17971.614589999997</v>
      </c>
      <c r="H31" s="86">
        <f>G31/G20*100</f>
        <v>1.1386492275740971</v>
      </c>
      <c r="I31" s="85">
        <v>426636.804</v>
      </c>
      <c r="J31" s="86">
        <f>I31/I20*100</f>
        <v>6.3446494750379934</v>
      </c>
      <c r="K31" s="85">
        <v>40634.070899999999</v>
      </c>
      <c r="L31" s="94">
        <f>K31/K20*100</f>
        <v>1.8010401153081712</v>
      </c>
    </row>
    <row r="32" spans="1:12" ht="15" customHeight="1">
      <c r="A32" s="108"/>
      <c r="B32" s="46" t="s">
        <v>38</v>
      </c>
      <c r="C32" s="90">
        <v>166031.72655999998</v>
      </c>
      <c r="D32" s="100">
        <f>C32/C20*100</f>
        <v>1.5724446501908935</v>
      </c>
      <c r="E32" s="101">
        <f t="shared" si="1"/>
        <v>155109.10092000003</v>
      </c>
      <c r="F32" s="100">
        <f>E32/E20*100</f>
        <v>1.8681803755071491</v>
      </c>
      <c r="G32" s="90">
        <v>4127.3701199999996</v>
      </c>
      <c r="H32" s="100">
        <f>G32/G20*100</f>
        <v>0.26150275900449349</v>
      </c>
      <c r="I32" s="90">
        <v>150981.73080000002</v>
      </c>
      <c r="J32" s="100">
        <f>I32/I20*100</f>
        <v>2.2452965850094539</v>
      </c>
      <c r="K32" s="90">
        <v>10922.62564</v>
      </c>
      <c r="L32" s="102">
        <f>K32/K20*100</f>
        <v>0.48412788840543142</v>
      </c>
    </row>
    <row r="33" spans="1:15" ht="15" customHeight="1">
      <c r="A33" s="107">
        <v>2037</v>
      </c>
      <c r="B33" s="81" t="s">
        <v>34</v>
      </c>
      <c r="C33" s="91">
        <v>12557288.329650003</v>
      </c>
      <c r="D33" s="95">
        <v>100</v>
      </c>
      <c r="E33" s="96">
        <f>G33+I33</f>
        <v>9867177.0161199998</v>
      </c>
      <c r="F33" s="95">
        <v>100</v>
      </c>
      <c r="G33" s="91">
        <v>2345070.4381199996</v>
      </c>
      <c r="H33" s="95">
        <v>100</v>
      </c>
      <c r="I33" s="91">
        <v>7522106.5780000007</v>
      </c>
      <c r="J33" s="95">
        <v>100</v>
      </c>
      <c r="K33" s="91">
        <v>2690111.3135299999</v>
      </c>
      <c r="L33" s="97">
        <v>100</v>
      </c>
      <c r="N33" s="23"/>
    </row>
    <row r="34" spans="1:15" s="23" customFormat="1" ht="15" customHeight="1">
      <c r="A34" s="107"/>
      <c r="B34" s="34" t="s">
        <v>12</v>
      </c>
      <c r="C34" s="85">
        <v>1244428.213</v>
      </c>
      <c r="D34" s="86">
        <f>C34/C33*100</f>
        <v>9.9100074819631434</v>
      </c>
      <c r="E34" s="87">
        <f>G34+I34</f>
        <v>989897.98400000005</v>
      </c>
      <c r="F34" s="86">
        <f>E34/E33*100</f>
        <v>10.03223092463837</v>
      </c>
      <c r="G34" s="85">
        <v>422491.18400000001</v>
      </c>
      <c r="H34" s="86">
        <f>G34/G33*100</f>
        <v>18.016140459247936</v>
      </c>
      <c r="I34" s="85">
        <v>567406.80000000005</v>
      </c>
      <c r="J34" s="86">
        <f>I34/I33*100</f>
        <v>7.5431901172405853</v>
      </c>
      <c r="K34" s="85">
        <v>254530.22899999999</v>
      </c>
      <c r="L34" s="94">
        <f>K34/K33*100</f>
        <v>9.4616987676246769</v>
      </c>
    </row>
    <row r="35" spans="1:15" s="23" customFormat="1" ht="15" customHeight="1">
      <c r="A35" s="107"/>
      <c r="B35" s="34" t="s">
        <v>13</v>
      </c>
      <c r="C35" s="85">
        <v>1155440.8740000001</v>
      </c>
      <c r="D35" s="86">
        <f>C35/C33*100</f>
        <v>9.2013565641540431</v>
      </c>
      <c r="E35" s="87">
        <f t="shared" ref="E35:E45" si="2">G35+I35</f>
        <v>900970.63</v>
      </c>
      <c r="F35" s="86">
        <f>E35/E33*100</f>
        <v>9.130986791136765</v>
      </c>
      <c r="G35" s="85">
        <v>359378.69999999995</v>
      </c>
      <c r="H35" s="86">
        <f>G35/G33*100</f>
        <v>15.324857375632064</v>
      </c>
      <c r="I35" s="85">
        <v>541591.93000000005</v>
      </c>
      <c r="J35" s="86">
        <f>I35/I33*100</f>
        <v>7.2000034084069044</v>
      </c>
      <c r="K35" s="85">
        <v>254470.24400000001</v>
      </c>
      <c r="L35" s="94">
        <f>K35/K33*100</f>
        <v>9.4594689342457272</v>
      </c>
    </row>
    <row r="36" spans="1:15" s="23" customFormat="1" ht="15" customHeight="1">
      <c r="A36" s="107"/>
      <c r="B36" s="34" t="s">
        <v>14</v>
      </c>
      <c r="C36" s="85">
        <v>1083478.3960000002</v>
      </c>
      <c r="D36" s="86">
        <f>C36/C33*100</f>
        <v>8.6282831735392591</v>
      </c>
      <c r="E36" s="87">
        <f t="shared" si="2"/>
        <v>835602.74200000009</v>
      </c>
      <c r="F36" s="86">
        <f>E36/E33*100</f>
        <v>8.468508679178214</v>
      </c>
      <c r="G36" s="85">
        <v>303220.95199999999</v>
      </c>
      <c r="H36" s="86">
        <f>G36/G33*100</f>
        <v>12.930142611967202</v>
      </c>
      <c r="I36" s="85">
        <v>532381.79</v>
      </c>
      <c r="J36" s="86">
        <f>I36/I33*100</f>
        <v>7.0775624418439333</v>
      </c>
      <c r="K36" s="85">
        <v>247875.65400000004</v>
      </c>
      <c r="L36" s="94">
        <f>K36/K33*100</f>
        <v>9.2143270337291092</v>
      </c>
    </row>
    <row r="37" spans="1:15" s="23" customFormat="1" ht="15" customHeight="1">
      <c r="A37" s="107"/>
      <c r="B37" s="34" t="s">
        <v>15</v>
      </c>
      <c r="C37" s="85">
        <v>1017288.598</v>
      </c>
      <c r="D37" s="86">
        <f>C37/C33*100</f>
        <v>8.1011805359123574</v>
      </c>
      <c r="E37" s="87">
        <f t="shared" si="2"/>
        <v>788095.35899999994</v>
      </c>
      <c r="F37" s="86">
        <f>E37/E33*100</f>
        <v>7.9870398363431514</v>
      </c>
      <c r="G37" s="85">
        <v>249110.56899999999</v>
      </c>
      <c r="H37" s="86">
        <f>G37/G33*100</f>
        <v>10.622732901776178</v>
      </c>
      <c r="I37" s="85">
        <v>538984.78999999992</v>
      </c>
      <c r="J37" s="86">
        <f>I37/I33*100</f>
        <v>7.165343702738479</v>
      </c>
      <c r="K37" s="85">
        <v>229193.239</v>
      </c>
      <c r="L37" s="94">
        <f>K37/K33*100</f>
        <v>8.5198422030815362</v>
      </c>
    </row>
    <row r="38" spans="1:15" s="23" customFormat="1" ht="15" customHeight="1">
      <c r="A38" s="107"/>
      <c r="B38" s="34" t="s">
        <v>16</v>
      </c>
      <c r="C38" s="85">
        <v>940920.37699999986</v>
      </c>
      <c r="D38" s="86">
        <f>C38/C33*100</f>
        <v>7.4930219988524005</v>
      </c>
      <c r="E38" s="87">
        <f t="shared" si="2"/>
        <v>733181.54999999993</v>
      </c>
      <c r="F38" s="86">
        <f>E38/E33*100</f>
        <v>7.4305097476431383</v>
      </c>
      <c r="G38" s="85">
        <v>200031.1</v>
      </c>
      <c r="H38" s="86">
        <f>G38/G33*100</f>
        <v>8.5298546580273005</v>
      </c>
      <c r="I38" s="85">
        <v>533150.44999999995</v>
      </c>
      <c r="J38" s="86">
        <f>I38/I33*100</f>
        <v>7.0877811218377538</v>
      </c>
      <c r="K38" s="85">
        <v>207738.82699999999</v>
      </c>
      <c r="L38" s="94">
        <f>K38/K33*100</f>
        <v>7.722313420830246</v>
      </c>
    </row>
    <row r="39" spans="1:15" ht="15" customHeight="1">
      <c r="A39" s="107"/>
      <c r="B39" s="34" t="s">
        <v>17</v>
      </c>
      <c r="C39" s="85">
        <v>1656132.6260000002</v>
      </c>
      <c r="D39" s="86">
        <f>C39/C33*100</f>
        <v>13.188616702298495</v>
      </c>
      <c r="E39" s="87">
        <f t="shared" si="2"/>
        <v>1257264.5810000002</v>
      </c>
      <c r="F39" s="86">
        <f>E39/E33*100</f>
        <v>12.741887359941027</v>
      </c>
      <c r="G39" s="85">
        <v>290434.30200000003</v>
      </c>
      <c r="H39" s="86">
        <f>G39/G33*100</f>
        <v>12.384886069044303</v>
      </c>
      <c r="I39" s="85">
        <v>966830.2790000001</v>
      </c>
      <c r="J39" s="86">
        <f>I39/I33*100</f>
        <v>12.853185061585018</v>
      </c>
      <c r="K39" s="85">
        <v>398868.04500000004</v>
      </c>
      <c r="L39" s="94">
        <f>K39/K33*100</f>
        <v>14.827194807660209</v>
      </c>
    </row>
    <row r="40" spans="1:15" ht="15" customHeight="1">
      <c r="A40" s="107"/>
      <c r="B40" s="34" t="s">
        <v>18</v>
      </c>
      <c r="C40" s="85">
        <v>1378699.659</v>
      </c>
      <c r="D40" s="86">
        <f>C40/C33*100</f>
        <v>10.979278509872579</v>
      </c>
      <c r="E40" s="87">
        <f t="shared" si="2"/>
        <v>1004859.52</v>
      </c>
      <c r="F40" s="86">
        <f>E40/E33*100</f>
        <v>10.183860270859252</v>
      </c>
      <c r="G40" s="85">
        <v>204393.07199999999</v>
      </c>
      <c r="H40" s="86">
        <f>G40/G33*100</f>
        <v>8.7158606700043606</v>
      </c>
      <c r="I40" s="85">
        <v>800466.44799999997</v>
      </c>
      <c r="J40" s="86">
        <f>I40/I33*100</f>
        <v>10.641519628838205</v>
      </c>
      <c r="K40" s="85">
        <v>373840.13899999997</v>
      </c>
      <c r="L40" s="94">
        <f>K40/K33*100</f>
        <v>13.89682787919441</v>
      </c>
    </row>
    <row r="41" spans="1:15" ht="15" customHeight="1">
      <c r="A41" s="107"/>
      <c r="B41" s="34" t="s">
        <v>19</v>
      </c>
      <c r="C41" s="85">
        <v>1223745.7510000002</v>
      </c>
      <c r="D41" s="86">
        <f>C41/C33*100</f>
        <v>9.7453026391893669</v>
      </c>
      <c r="E41" s="87">
        <f t="shared" si="2"/>
        <v>961921.83200000005</v>
      </c>
      <c r="F41" s="86">
        <f>E41/E33*100</f>
        <v>9.7487035089013716</v>
      </c>
      <c r="G41" s="85">
        <v>131125.01499999998</v>
      </c>
      <c r="H41" s="86">
        <f>G41/G33*100</f>
        <v>5.5915171189962436</v>
      </c>
      <c r="I41" s="85">
        <v>830796.81700000004</v>
      </c>
      <c r="J41" s="86">
        <f>I41/I33*100</f>
        <v>11.044736050800475</v>
      </c>
      <c r="K41" s="85">
        <v>261823.91899999999</v>
      </c>
      <c r="L41" s="94">
        <f>K41/K33*100</f>
        <v>9.7328284403380749</v>
      </c>
    </row>
    <row r="42" spans="1:15" ht="15" customHeight="1">
      <c r="A42" s="107"/>
      <c r="B42" s="34" t="s">
        <v>20</v>
      </c>
      <c r="C42" s="85">
        <v>1106625.5074999998</v>
      </c>
      <c r="D42" s="86">
        <f>C42/C33*100</f>
        <v>8.8126152593554696</v>
      </c>
      <c r="E42" s="87">
        <f t="shared" si="2"/>
        <v>897136.35549999995</v>
      </c>
      <c r="F42" s="86">
        <f>E42/E33*100</f>
        <v>9.0921279108943605</v>
      </c>
      <c r="G42" s="85">
        <v>86588.515499999994</v>
      </c>
      <c r="H42" s="86">
        <f>G42/G33*100</f>
        <v>3.6923630988848433</v>
      </c>
      <c r="I42" s="85">
        <v>810547.84</v>
      </c>
      <c r="J42" s="86">
        <f>I42/I33*100</f>
        <v>10.775543148652259</v>
      </c>
      <c r="K42" s="85">
        <v>209489.152</v>
      </c>
      <c r="L42" s="94">
        <f>K42/K33*100</f>
        <v>7.7873785722682802</v>
      </c>
    </row>
    <row r="43" spans="1:15" ht="15" customHeight="1">
      <c r="A43" s="107"/>
      <c r="B43" s="34" t="s">
        <v>21</v>
      </c>
      <c r="C43" s="85">
        <v>847317.23640000005</v>
      </c>
      <c r="D43" s="86">
        <f>C43/C33*100</f>
        <v>6.7476131323618054</v>
      </c>
      <c r="E43" s="87">
        <f t="shared" si="2"/>
        <v>692056.12640000007</v>
      </c>
      <c r="F43" s="86">
        <f>E43/E33*100</f>
        <v>7.0137195802749712</v>
      </c>
      <c r="G43" s="85">
        <v>52051.8874</v>
      </c>
      <c r="H43" s="86">
        <f>G43/G33*100</f>
        <v>2.2196300185221323</v>
      </c>
      <c r="I43" s="85">
        <v>640004.23900000006</v>
      </c>
      <c r="J43" s="86">
        <f>I43/I33*100</f>
        <v>8.5083112338746769</v>
      </c>
      <c r="K43" s="85">
        <v>155261.10999999999</v>
      </c>
      <c r="L43" s="94">
        <f>K43/K33*100</f>
        <v>5.7715496462584772</v>
      </c>
    </row>
    <row r="44" spans="1:15" ht="15" customHeight="1">
      <c r="A44" s="107"/>
      <c r="B44" s="34" t="s">
        <v>37</v>
      </c>
      <c r="C44" s="85">
        <v>605357.00140000007</v>
      </c>
      <c r="D44" s="86">
        <f>C44/C33*100</f>
        <v>4.8207621383562875</v>
      </c>
      <c r="E44" s="87">
        <f t="shared" si="2"/>
        <v>528632.62490000005</v>
      </c>
      <c r="F44" s="86">
        <f>E44/E33*100</f>
        <v>5.3574859763473714</v>
      </c>
      <c r="G44" s="85">
        <v>35242.106899999999</v>
      </c>
      <c r="H44" s="86">
        <f>G44/G33*100</f>
        <v>1.5028165605231438</v>
      </c>
      <c r="I44" s="85">
        <v>493390.51800000004</v>
      </c>
      <c r="J44" s="86">
        <f>I44/I33*100</f>
        <v>6.5592066914210641</v>
      </c>
      <c r="K44" s="85">
        <v>76724.376499999998</v>
      </c>
      <c r="L44" s="94">
        <f>K44/K33*100</f>
        <v>2.8520892839680023</v>
      </c>
    </row>
    <row r="45" spans="1:15" ht="15" customHeight="1">
      <c r="A45" s="107"/>
      <c r="B45" s="34" t="s">
        <v>38</v>
      </c>
      <c r="C45" s="85">
        <v>297854.09035000001</v>
      </c>
      <c r="D45" s="86">
        <f>C45/C33*100</f>
        <v>2.3719618641447711</v>
      </c>
      <c r="E45" s="87">
        <f t="shared" si="2"/>
        <v>277557.71132</v>
      </c>
      <c r="F45" s="86">
        <f>E45/E33*100</f>
        <v>2.8129394138420154</v>
      </c>
      <c r="G45" s="85">
        <v>11003.034320000001</v>
      </c>
      <c r="H45" s="86">
        <f>G45/G33*100</f>
        <v>0.46919845737430954</v>
      </c>
      <c r="I45" s="85">
        <v>266554.67700000003</v>
      </c>
      <c r="J45" s="86">
        <f>I45/I33*100</f>
        <v>3.5436173927606376</v>
      </c>
      <c r="K45" s="85">
        <v>20296.379030000004</v>
      </c>
      <c r="L45" s="94">
        <f>K45/K33*100</f>
        <v>0.75448101080125285</v>
      </c>
    </row>
    <row r="46" spans="1:15" ht="15" customHeight="1">
      <c r="A46" s="106">
        <v>2047</v>
      </c>
      <c r="B46" s="29" t="s">
        <v>34</v>
      </c>
      <c r="C46" s="88">
        <v>14902974.146269999</v>
      </c>
      <c r="D46" s="98">
        <v>100</v>
      </c>
      <c r="E46" s="89">
        <f>G46+I46</f>
        <v>11795138.287470002</v>
      </c>
      <c r="F46" s="98">
        <v>100</v>
      </c>
      <c r="G46" s="88">
        <v>3420279.2454700004</v>
      </c>
      <c r="H46" s="98">
        <v>100</v>
      </c>
      <c r="I46" s="88">
        <v>8374859.0420000004</v>
      </c>
      <c r="J46" s="98">
        <v>100</v>
      </c>
      <c r="K46" s="88">
        <v>3107835.8587999996</v>
      </c>
      <c r="L46" s="99">
        <v>100</v>
      </c>
      <c r="N46" s="23"/>
      <c r="O46" s="23"/>
    </row>
    <row r="47" spans="1:15" ht="15" customHeight="1">
      <c r="A47" s="107"/>
      <c r="B47" s="34" t="s">
        <v>12</v>
      </c>
      <c r="C47" s="85">
        <v>1508292.08</v>
      </c>
      <c r="D47" s="86">
        <f>C47/C46*100</f>
        <v>10.120745464605827</v>
      </c>
      <c r="E47" s="87">
        <f>G47+I47</f>
        <v>1242846.73</v>
      </c>
      <c r="F47" s="86">
        <f>E47/E46*100</f>
        <v>10.53694072684403</v>
      </c>
      <c r="G47" s="85">
        <v>600084.03</v>
      </c>
      <c r="H47" s="86">
        <f>G47/G46*100</f>
        <v>17.544884114207434</v>
      </c>
      <c r="I47" s="85">
        <v>642762.69999999995</v>
      </c>
      <c r="J47" s="86">
        <f>I47/I46*100</f>
        <v>7.6749076823447258</v>
      </c>
      <c r="K47" s="85">
        <v>265445.35000000003</v>
      </c>
      <c r="L47" s="94">
        <f>K47/K46*100</f>
        <v>8.5411637570361929</v>
      </c>
    </row>
    <row r="48" spans="1:15" ht="15" customHeight="1">
      <c r="A48" s="107"/>
      <c r="B48" s="34" t="s">
        <v>13</v>
      </c>
      <c r="C48" s="85">
        <v>1384333.2590000001</v>
      </c>
      <c r="D48" s="86">
        <f>C48/C46*100</f>
        <v>9.2889730963297605</v>
      </c>
      <c r="E48" s="87">
        <f t="shared" ref="E48:E58" si="3">G48+I48</f>
        <v>1125284.4070000001</v>
      </c>
      <c r="F48" s="86">
        <f>E48/E46*100</f>
        <v>9.5402392034300423</v>
      </c>
      <c r="G48" s="85">
        <v>504878.72699999996</v>
      </c>
      <c r="H48" s="86">
        <f>G48/G46*100</f>
        <v>14.761330603888211</v>
      </c>
      <c r="I48" s="85">
        <v>620405.68000000005</v>
      </c>
      <c r="J48" s="86">
        <f>I48/I46*100</f>
        <v>7.407953696756679</v>
      </c>
      <c r="K48" s="85">
        <v>259048.85199999998</v>
      </c>
      <c r="L48" s="94">
        <f>K48/K46*100</f>
        <v>8.3353453582977881</v>
      </c>
    </row>
    <row r="49" spans="1:15" ht="15" customHeight="1">
      <c r="A49" s="107"/>
      <c r="B49" s="34" t="s">
        <v>14</v>
      </c>
      <c r="C49" s="85">
        <v>1262280.594</v>
      </c>
      <c r="D49" s="86">
        <f>C49/C46*100</f>
        <v>8.4699911682791917</v>
      </c>
      <c r="E49" s="87">
        <f t="shared" si="3"/>
        <v>1005185.672</v>
      </c>
      <c r="F49" s="86">
        <f>E49/E46*100</f>
        <v>8.5220338032646108</v>
      </c>
      <c r="G49" s="85">
        <v>423331.462</v>
      </c>
      <c r="H49" s="86">
        <f>G49/G46*100</f>
        <v>12.377102324632782</v>
      </c>
      <c r="I49" s="85">
        <v>581854.21</v>
      </c>
      <c r="J49" s="86">
        <f>I49/I46*100</f>
        <v>6.9476298894345003</v>
      </c>
      <c r="K49" s="85">
        <v>257094.92200000002</v>
      </c>
      <c r="L49" s="94">
        <f>K49/K46*100</f>
        <v>8.2724742773020754</v>
      </c>
    </row>
    <row r="50" spans="1:15" ht="15" customHeight="1">
      <c r="A50" s="107"/>
      <c r="B50" s="34" t="s">
        <v>15</v>
      </c>
      <c r="C50" s="85">
        <v>1168429.7119999998</v>
      </c>
      <c r="D50" s="86">
        <f>C50/C46*100</f>
        <v>7.8402451787950067</v>
      </c>
      <c r="E50" s="87">
        <f t="shared" si="3"/>
        <v>912744.50199999986</v>
      </c>
      <c r="F50" s="86">
        <f>E50/E46*100</f>
        <v>7.7383111562974225</v>
      </c>
      <c r="G50" s="85">
        <v>360017.31199999998</v>
      </c>
      <c r="H50" s="86">
        <f>G50/G46*100</f>
        <v>10.525962535860954</v>
      </c>
      <c r="I50" s="85">
        <v>552727.18999999994</v>
      </c>
      <c r="J50" s="86">
        <f>I50/I46*100</f>
        <v>6.5998387223960151</v>
      </c>
      <c r="K50" s="85">
        <v>255685.20999999996</v>
      </c>
      <c r="L50" s="94">
        <f>K50/K46*100</f>
        <v>8.2271143527742598</v>
      </c>
    </row>
    <row r="51" spans="1:15" ht="15" customHeight="1">
      <c r="A51" s="107"/>
      <c r="B51" s="34" t="s">
        <v>16</v>
      </c>
      <c r="C51" s="85">
        <v>1097949.263</v>
      </c>
      <c r="D51" s="86">
        <f>C51/C46*100</f>
        <v>7.3673164310950705</v>
      </c>
      <c r="E51" s="87">
        <f t="shared" si="3"/>
        <v>849927.41099999996</v>
      </c>
      <c r="F51" s="86">
        <f>E51/E46*100</f>
        <v>7.2057435045325375</v>
      </c>
      <c r="G51" s="85">
        <v>304043.33100000001</v>
      </c>
      <c r="H51" s="86">
        <f>G51/G46*100</f>
        <v>8.8894300488093521</v>
      </c>
      <c r="I51" s="85">
        <v>545884.07999999996</v>
      </c>
      <c r="J51" s="86">
        <f>I51/I46*100</f>
        <v>6.5181285710289085</v>
      </c>
      <c r="K51" s="85">
        <v>248021.85199999998</v>
      </c>
      <c r="L51" s="94">
        <f>K51/K46*100</f>
        <v>7.9805325399574478</v>
      </c>
    </row>
    <row r="52" spans="1:15" ht="15" customHeight="1">
      <c r="A52" s="107"/>
      <c r="B52" s="34" t="s">
        <v>17</v>
      </c>
      <c r="C52" s="85">
        <v>1993170.0619999999</v>
      </c>
      <c r="D52" s="86">
        <f>C52/C46*100</f>
        <v>13.374310674080192</v>
      </c>
      <c r="E52" s="87">
        <f t="shared" si="3"/>
        <v>1556457.2819999997</v>
      </c>
      <c r="F52" s="86">
        <f>E52/E46*100</f>
        <v>13.195752725115797</v>
      </c>
      <c r="G52" s="85">
        <v>450600.96199999994</v>
      </c>
      <c r="H52" s="86">
        <f>G52/G46*100</f>
        <v>13.174391026604034</v>
      </c>
      <c r="I52" s="85">
        <v>1105856.3199999998</v>
      </c>
      <c r="J52" s="86">
        <f>I52/I46*100</f>
        <v>13.204476809151288</v>
      </c>
      <c r="K52" s="85">
        <v>436712.78</v>
      </c>
      <c r="L52" s="94">
        <f>K52/K46*100</f>
        <v>14.051989868236605</v>
      </c>
    </row>
    <row r="53" spans="1:15" ht="15" customHeight="1">
      <c r="A53" s="107"/>
      <c r="B53" s="34" t="s">
        <v>18</v>
      </c>
      <c r="C53" s="85">
        <v>1675696.524</v>
      </c>
      <c r="D53" s="86">
        <f>C53/C46*100</f>
        <v>11.244041005193603</v>
      </c>
      <c r="E53" s="87">
        <f t="shared" si="3"/>
        <v>1277532.017</v>
      </c>
      <c r="F53" s="86">
        <f>E53/E46*100</f>
        <v>10.831004994296038</v>
      </c>
      <c r="G53" s="85">
        <v>290547.39799999999</v>
      </c>
      <c r="H53" s="86">
        <f>G53/G46*100</f>
        <v>8.4948443430405991</v>
      </c>
      <c r="I53" s="85">
        <v>986984.61899999995</v>
      </c>
      <c r="J53" s="86">
        <f>I53/I46*100</f>
        <v>11.785089325686108</v>
      </c>
      <c r="K53" s="85">
        <v>398164.50699999998</v>
      </c>
      <c r="L53" s="94">
        <f>K53/K46*100</f>
        <v>12.81163243781284</v>
      </c>
    </row>
    <row r="54" spans="1:15" ht="15" customHeight="1">
      <c r="A54" s="107"/>
      <c r="B54" s="34" t="s">
        <v>19</v>
      </c>
      <c r="C54" s="85">
        <v>1384855.9160000002</v>
      </c>
      <c r="D54" s="86">
        <f>C54/C46*100</f>
        <v>9.2924801613952326</v>
      </c>
      <c r="E54" s="87">
        <f t="shared" si="3"/>
        <v>1014449.841</v>
      </c>
      <c r="F54" s="86">
        <f>E54/E46*100</f>
        <v>8.6005760702072642</v>
      </c>
      <c r="G54" s="85">
        <v>203835.652</v>
      </c>
      <c r="H54" s="86">
        <f>G54/G46*100</f>
        <v>5.9596201763341625</v>
      </c>
      <c r="I54" s="85">
        <v>810614.18900000001</v>
      </c>
      <c r="J54" s="86">
        <f>I54/I46*100</f>
        <v>9.6791382987434407</v>
      </c>
      <c r="K54" s="85">
        <v>370406.07500000001</v>
      </c>
      <c r="L54" s="94">
        <f>K54/K46*100</f>
        <v>11.918456824261677</v>
      </c>
    </row>
    <row r="55" spans="1:15" ht="15" customHeight="1">
      <c r="A55" s="107"/>
      <c r="B55" s="34" t="s">
        <v>20</v>
      </c>
      <c r="C55" s="85">
        <v>1214088.7290000001</v>
      </c>
      <c r="D55" s="86">
        <f>C55/C46*100</f>
        <v>8.1466203798244461</v>
      </c>
      <c r="E55" s="87">
        <f t="shared" si="3"/>
        <v>959206.93200000003</v>
      </c>
      <c r="F55" s="86">
        <f>E55/E46*100</f>
        <v>8.1322228584548899</v>
      </c>
      <c r="G55" s="85">
        <v>129755.666</v>
      </c>
      <c r="H55" s="86">
        <f>G55/G46*100</f>
        <v>3.7937155620218812</v>
      </c>
      <c r="I55" s="85">
        <v>829451.26600000006</v>
      </c>
      <c r="J55" s="86">
        <f>I55/I46*100</f>
        <v>9.9040624067855223</v>
      </c>
      <c r="K55" s="85">
        <v>254881.79699999999</v>
      </c>
      <c r="L55" s="94">
        <f>K55/K46*100</f>
        <v>8.2012631483831058</v>
      </c>
    </row>
    <row r="56" spans="1:15" ht="15" customHeight="1">
      <c r="A56" s="107"/>
      <c r="B56" s="34" t="s">
        <v>21</v>
      </c>
      <c r="C56" s="85">
        <v>1069211.2267</v>
      </c>
      <c r="D56" s="86">
        <f>C56/C46*100</f>
        <v>7.174482195338225</v>
      </c>
      <c r="E56" s="87">
        <f t="shared" si="3"/>
        <v>874403.77269999997</v>
      </c>
      <c r="F56" s="86">
        <f>E56/E46*100</f>
        <v>7.4132557956432006</v>
      </c>
      <c r="G56" s="85">
        <v>84016.005699999994</v>
      </c>
      <c r="H56" s="86">
        <f>G56/G46*100</f>
        <v>2.4564077863313427</v>
      </c>
      <c r="I56" s="85">
        <v>790387.76699999999</v>
      </c>
      <c r="J56" s="86">
        <f>I56/I46*100</f>
        <v>9.4376247174573038</v>
      </c>
      <c r="K56" s="85">
        <v>194807.454</v>
      </c>
      <c r="L56" s="94">
        <f>K56/K46*100</f>
        <v>6.268267143143758</v>
      </c>
    </row>
    <row r="57" spans="1:15" ht="15" customHeight="1">
      <c r="A57" s="107"/>
      <c r="B57" s="34" t="s">
        <v>37</v>
      </c>
      <c r="C57" s="85">
        <v>731522.99969999993</v>
      </c>
      <c r="D57" s="86">
        <f>C57/C46*100</f>
        <v>4.908570547866713</v>
      </c>
      <c r="E57" s="87">
        <f t="shared" si="3"/>
        <v>606538.43779999996</v>
      </c>
      <c r="F57" s="86">
        <f>E57/E46*100</f>
        <v>5.1422749188479369</v>
      </c>
      <c r="G57" s="85">
        <v>45588.879799999995</v>
      </c>
      <c r="H57" s="86">
        <f>G57/G46*100</f>
        <v>1.3328993490920464</v>
      </c>
      <c r="I57" s="85">
        <v>560949.55799999996</v>
      </c>
      <c r="J57" s="86">
        <f>I57/I46*100</f>
        <v>6.6980179031889655</v>
      </c>
      <c r="K57" s="85">
        <v>124984.5619</v>
      </c>
      <c r="L57" s="94">
        <f>K57/K46*100</f>
        <v>4.0215946909197182</v>
      </c>
    </row>
    <row r="58" spans="1:15" ht="15" customHeight="1">
      <c r="A58" s="108"/>
      <c r="B58" s="46" t="s">
        <v>38</v>
      </c>
      <c r="C58" s="90">
        <v>413143.78086999996</v>
      </c>
      <c r="D58" s="100">
        <f>C58/C46*100</f>
        <v>2.7722236971967367</v>
      </c>
      <c r="E58" s="101">
        <f t="shared" si="3"/>
        <v>370561.28297</v>
      </c>
      <c r="F58" s="100">
        <f>E58/E46*100</f>
        <v>3.1416442430662128</v>
      </c>
      <c r="G58" s="90">
        <v>23579.819969999997</v>
      </c>
      <c r="H58" s="100">
        <f>G58/G46*100</f>
        <v>0.68941212917718231</v>
      </c>
      <c r="I58" s="90">
        <v>346981.46299999999</v>
      </c>
      <c r="J58" s="100">
        <f>I58/I46*100</f>
        <v>4.1431319770265329</v>
      </c>
      <c r="K58" s="90">
        <v>42582.497899999995</v>
      </c>
      <c r="L58" s="102">
        <f>K58/K46*100</f>
        <v>1.3701656018745465</v>
      </c>
    </row>
    <row r="59" spans="1:15" ht="15" customHeight="1">
      <c r="A59" s="107">
        <v>2057</v>
      </c>
      <c r="B59" s="81" t="s">
        <v>34</v>
      </c>
      <c r="C59" s="91">
        <v>17583846.192099996</v>
      </c>
      <c r="D59" s="95">
        <v>100</v>
      </c>
      <c r="E59" s="96">
        <f>G59+I59</f>
        <v>14058203.852899998</v>
      </c>
      <c r="F59" s="95">
        <v>100</v>
      </c>
      <c r="G59" s="91">
        <v>4910390.6809</v>
      </c>
      <c r="H59" s="95">
        <v>100</v>
      </c>
      <c r="I59" s="91">
        <v>9147813.1719999984</v>
      </c>
      <c r="J59" s="95">
        <v>100</v>
      </c>
      <c r="K59" s="91">
        <v>3525642.3391999998</v>
      </c>
      <c r="L59" s="97">
        <v>100</v>
      </c>
      <c r="N59" s="23"/>
      <c r="O59" s="23"/>
    </row>
    <row r="60" spans="1:15" ht="15" customHeight="1">
      <c r="A60" s="107"/>
      <c r="B60" s="34" t="s">
        <v>12</v>
      </c>
      <c r="C60" s="85">
        <v>1759612.841</v>
      </c>
      <c r="D60" s="86">
        <f>C60/C59*100</f>
        <v>10.006984943888739</v>
      </c>
      <c r="E60" s="87">
        <f>G60+I60</f>
        <v>1476012.3399999999</v>
      </c>
      <c r="F60" s="86">
        <f>E60/E59*100</f>
        <v>10.499295325665095</v>
      </c>
      <c r="G60" s="85">
        <v>829634.94000000006</v>
      </c>
      <c r="H60" s="86">
        <f>G60/G59*100</f>
        <v>16.89549760728897</v>
      </c>
      <c r="I60" s="85">
        <v>646377.39999999991</v>
      </c>
      <c r="J60" s="86">
        <f>I60/I59*100</f>
        <v>7.0659226182980897</v>
      </c>
      <c r="K60" s="85">
        <v>283600.50100000005</v>
      </c>
      <c r="L60" s="94">
        <f>K60/K59*100</f>
        <v>8.043938485954067</v>
      </c>
    </row>
    <row r="61" spans="1:15" ht="15" customHeight="1">
      <c r="A61" s="107"/>
      <c r="B61" s="34" t="s">
        <v>13</v>
      </c>
      <c r="C61" s="85">
        <v>1640568.3569999998</v>
      </c>
      <c r="D61" s="86">
        <f>C61/C59*100</f>
        <v>9.3299744497143546</v>
      </c>
      <c r="E61" s="87">
        <f t="shared" ref="E61:E71" si="4">G61+I61</f>
        <v>1363964.99</v>
      </c>
      <c r="F61" s="86">
        <f>E61/E59*100</f>
        <v>9.7022706760553508</v>
      </c>
      <c r="G61" s="85">
        <v>710238.99</v>
      </c>
      <c r="H61" s="86">
        <f>G61/G59*100</f>
        <v>14.464001668189546</v>
      </c>
      <c r="I61" s="85">
        <v>653726</v>
      </c>
      <c r="J61" s="86">
        <f>I61/I59*100</f>
        <v>7.1462543857033651</v>
      </c>
      <c r="K61" s="85">
        <v>276603.36699999997</v>
      </c>
      <c r="L61" s="94">
        <f>K61/K59*100</f>
        <v>7.8454743955328086</v>
      </c>
    </row>
    <row r="62" spans="1:15" ht="15" customHeight="1">
      <c r="A62" s="107"/>
      <c r="B62" s="34" t="s">
        <v>14</v>
      </c>
      <c r="C62" s="85">
        <v>1519015.8809999998</v>
      </c>
      <c r="D62" s="86">
        <f>C62/C59*100</f>
        <v>8.638700909943454</v>
      </c>
      <c r="E62" s="87">
        <f t="shared" si="4"/>
        <v>1252014.5299999998</v>
      </c>
      <c r="F62" s="86">
        <f>E62/E59*100</f>
        <v>8.9059352325562404</v>
      </c>
      <c r="G62" s="85">
        <v>600544.87</v>
      </c>
      <c r="H62" s="86">
        <f>G62/G59*100</f>
        <v>12.230083287180099</v>
      </c>
      <c r="I62" s="85">
        <v>651469.65999999992</v>
      </c>
      <c r="J62" s="86">
        <f>I62/I59*100</f>
        <v>7.1215890371924617</v>
      </c>
      <c r="K62" s="85">
        <v>267001.35100000002</v>
      </c>
      <c r="L62" s="94">
        <f>K62/K59*100</f>
        <v>7.5731264068205242</v>
      </c>
    </row>
    <row r="63" spans="1:15" ht="15" customHeight="1">
      <c r="A63" s="107"/>
      <c r="B63" s="34" t="s">
        <v>15</v>
      </c>
      <c r="C63" s="85">
        <v>1391927.2590000001</v>
      </c>
      <c r="D63" s="86">
        <f>C63/C59*100</f>
        <v>7.915943097963174</v>
      </c>
      <c r="E63" s="87">
        <f t="shared" si="4"/>
        <v>1132139.385</v>
      </c>
      <c r="F63" s="86">
        <f>E63/E59*100</f>
        <v>8.0532292520886752</v>
      </c>
      <c r="G63" s="85">
        <v>505182.59500000003</v>
      </c>
      <c r="H63" s="86">
        <f>G63/G59*100</f>
        <v>10.2880326195839</v>
      </c>
      <c r="I63" s="85">
        <v>626956.79</v>
      </c>
      <c r="J63" s="86">
        <f>I63/I59*100</f>
        <v>6.8536247757990418</v>
      </c>
      <c r="K63" s="85">
        <v>259787.87399999998</v>
      </c>
      <c r="L63" s="94">
        <f>K63/K59*100</f>
        <v>7.3685260445036578</v>
      </c>
    </row>
    <row r="64" spans="1:15" ht="15" customHeight="1">
      <c r="A64" s="107"/>
      <c r="B64" s="34" t="s">
        <v>16</v>
      </c>
      <c r="C64" s="85">
        <v>1270295.9440000001</v>
      </c>
      <c r="D64" s="86">
        <f>C64/C59*100</f>
        <v>7.2242211978100324</v>
      </c>
      <c r="E64" s="87">
        <f t="shared" si="4"/>
        <v>1013134.748</v>
      </c>
      <c r="F64" s="86">
        <f>E64/E59*100</f>
        <v>7.2067154424639055</v>
      </c>
      <c r="G64" s="85">
        <v>423676.96799999999</v>
      </c>
      <c r="H64" s="86">
        <f>G64/G59*100</f>
        <v>8.6281722887749215</v>
      </c>
      <c r="I64" s="85">
        <v>589457.78</v>
      </c>
      <c r="J64" s="86">
        <f>I64/I59*100</f>
        <v>6.4437015592342508</v>
      </c>
      <c r="K64" s="85">
        <v>257161.19600000003</v>
      </c>
      <c r="L64" s="94">
        <f>K64/K59*100</f>
        <v>7.2940239326247767</v>
      </c>
    </row>
    <row r="65" spans="1:15" ht="15" customHeight="1">
      <c r="A65" s="107"/>
      <c r="B65" s="34" t="s">
        <v>17</v>
      </c>
      <c r="C65" s="85">
        <v>2285895.9500000002</v>
      </c>
      <c r="D65" s="86">
        <f>C65/C59*100</f>
        <v>12.999976939214806</v>
      </c>
      <c r="E65" s="87">
        <f t="shared" si="4"/>
        <v>1782652.098</v>
      </c>
      <c r="F65" s="86">
        <f>E65/E59*100</f>
        <v>12.68051108557702</v>
      </c>
      <c r="G65" s="85">
        <v>664513.13800000004</v>
      </c>
      <c r="H65" s="86">
        <f>G65/G59*100</f>
        <v>13.532795681304219</v>
      </c>
      <c r="I65" s="85">
        <v>1118138.96</v>
      </c>
      <c r="J65" s="86">
        <f>I65/I59*100</f>
        <v>12.223019195696361</v>
      </c>
      <c r="K65" s="85">
        <v>503243.85199999996</v>
      </c>
      <c r="L65" s="94">
        <f>K65/K59*100</f>
        <v>14.273820302322287</v>
      </c>
    </row>
    <row r="66" spans="1:15" ht="15" customHeight="1">
      <c r="A66" s="107"/>
      <c r="B66" s="34" t="s">
        <v>18</v>
      </c>
      <c r="C66" s="85">
        <v>2002976.9169999999</v>
      </c>
      <c r="D66" s="86">
        <f>C66/C59*100</f>
        <v>11.391005671443429</v>
      </c>
      <c r="E66" s="87">
        <f t="shared" si="4"/>
        <v>1567110.9910000002</v>
      </c>
      <c r="F66" s="86">
        <f>E66/E59*100</f>
        <v>11.147305924694843</v>
      </c>
      <c r="G66" s="85">
        <v>450107.22100000008</v>
      </c>
      <c r="H66" s="86">
        <f>G66/G59*100</f>
        <v>9.166423819407834</v>
      </c>
      <c r="I66" s="85">
        <v>1117003.77</v>
      </c>
      <c r="J66" s="86">
        <f>I66/I59*100</f>
        <v>12.210609781788843</v>
      </c>
      <c r="K66" s="85">
        <v>435865.92599999998</v>
      </c>
      <c r="L66" s="94">
        <f>K66/K59*100</f>
        <v>12.362738022340119</v>
      </c>
    </row>
    <row r="67" spans="1:15" ht="15" customHeight="1">
      <c r="A67" s="107"/>
      <c r="B67" s="34" t="s">
        <v>19</v>
      </c>
      <c r="C67" s="85">
        <v>1675290.87</v>
      </c>
      <c r="D67" s="86">
        <f>C67/C59*100</f>
        <v>9.5274426976770776</v>
      </c>
      <c r="E67" s="87">
        <f t="shared" si="4"/>
        <v>1280122.4670000002</v>
      </c>
      <c r="F67" s="86">
        <f>E67/E59*100</f>
        <v>9.1058749780181198</v>
      </c>
      <c r="G67" s="85">
        <v>289379.33900000004</v>
      </c>
      <c r="H67" s="86">
        <f>G67/G59*100</f>
        <v>5.8932039791783168</v>
      </c>
      <c r="I67" s="85">
        <v>990743.12800000003</v>
      </c>
      <c r="J67" s="86">
        <f>I67/I59*100</f>
        <v>10.830382183935578</v>
      </c>
      <c r="K67" s="85">
        <v>395168.40299999999</v>
      </c>
      <c r="L67" s="94">
        <f>K67/K59*100</f>
        <v>11.208408709139432</v>
      </c>
    </row>
    <row r="68" spans="1:15" ht="15" customHeight="1">
      <c r="A68" s="107"/>
      <c r="B68" s="34" t="s">
        <v>20</v>
      </c>
      <c r="C68" s="85">
        <v>1371048.121</v>
      </c>
      <c r="D68" s="86">
        <f>C68/C59*100</f>
        <v>7.7972026485080352</v>
      </c>
      <c r="E68" s="87">
        <f t="shared" si="4"/>
        <v>1008326.2320000001</v>
      </c>
      <c r="F68" s="86">
        <f>E68/E59*100</f>
        <v>7.1725111013523772</v>
      </c>
      <c r="G68" s="85">
        <v>201441.592</v>
      </c>
      <c r="H68" s="86">
        <f>G68/G59*100</f>
        <v>4.1023536637023517</v>
      </c>
      <c r="I68" s="85">
        <v>806884.64</v>
      </c>
      <c r="J68" s="86">
        <f>I68/I59*100</f>
        <v>8.8205194490607397</v>
      </c>
      <c r="K68" s="85">
        <v>362721.88899999997</v>
      </c>
      <c r="L68" s="94">
        <f>K68/K59*100</f>
        <v>10.288107927655101</v>
      </c>
    </row>
    <row r="69" spans="1:15" ht="15" customHeight="1">
      <c r="A69" s="107"/>
      <c r="B69" s="34" t="s">
        <v>21</v>
      </c>
      <c r="C69" s="85">
        <v>1176759.7450999999</v>
      </c>
      <c r="D69" s="86">
        <f>C69/C59*100</f>
        <v>6.6922772881662835</v>
      </c>
      <c r="E69" s="87">
        <f t="shared" si="4"/>
        <v>934903.88010000007</v>
      </c>
      <c r="F69" s="86">
        <f>E69/E59*100</f>
        <v>6.6502370422459292</v>
      </c>
      <c r="G69" s="85">
        <v>126001.7831</v>
      </c>
      <c r="H69" s="86">
        <f>G69/G59*100</f>
        <v>2.5660235872903248</v>
      </c>
      <c r="I69" s="85">
        <v>808902.09700000007</v>
      </c>
      <c r="J69" s="86">
        <f>I69/I59*100</f>
        <v>8.8425734302917416</v>
      </c>
      <c r="K69" s="85">
        <v>241855.86499999999</v>
      </c>
      <c r="L69" s="94">
        <f>K69/K59*100</f>
        <v>6.859909251455135</v>
      </c>
    </row>
    <row r="70" spans="1:15" ht="15" customHeight="1">
      <c r="A70" s="107"/>
      <c r="B70" s="34" t="s">
        <v>37</v>
      </c>
      <c r="C70" s="85">
        <v>943028.92149999994</v>
      </c>
      <c r="D70" s="86">
        <f>C70/C59*100</f>
        <v>5.3630412322628285</v>
      </c>
      <c r="E70" s="87">
        <f t="shared" si="4"/>
        <v>779093.59149999986</v>
      </c>
      <c r="F70" s="86">
        <f>E70/E59*100</f>
        <v>5.5419141709151161</v>
      </c>
      <c r="G70" s="85">
        <v>74955.98550000001</v>
      </c>
      <c r="H70" s="86">
        <f>G70/G59*100</f>
        <v>1.5264770233365976</v>
      </c>
      <c r="I70" s="85">
        <v>704137.60599999991</v>
      </c>
      <c r="J70" s="86">
        <f>I70/I59*100</f>
        <v>7.6973326057341573</v>
      </c>
      <c r="K70" s="85">
        <v>163935.32999999999</v>
      </c>
      <c r="L70" s="94">
        <f>K70/K59*100</f>
        <v>4.6498003548822364</v>
      </c>
    </row>
    <row r="71" spans="1:15" ht="15" customHeight="1">
      <c r="A71" s="107"/>
      <c r="B71" s="34" t="s">
        <v>38</v>
      </c>
      <c r="C71" s="85">
        <v>547425.38549999997</v>
      </c>
      <c r="D71" s="86">
        <f>C71/C59*100</f>
        <v>3.1132289234078105</v>
      </c>
      <c r="E71" s="87">
        <f t="shared" si="4"/>
        <v>468728.60029999999</v>
      </c>
      <c r="F71" s="86">
        <f>E71/E59*100</f>
        <v>3.3341997683673386</v>
      </c>
      <c r="G71" s="85">
        <v>34713.259299999998</v>
      </c>
      <c r="H71" s="86">
        <f>G71/G59*100</f>
        <v>0.70693477476292343</v>
      </c>
      <c r="I71" s="85">
        <v>434015.34100000001</v>
      </c>
      <c r="J71" s="86">
        <f>I71/I59*100</f>
        <v>4.7444709772653857</v>
      </c>
      <c r="K71" s="85">
        <v>78696.785199999998</v>
      </c>
      <c r="L71" s="94">
        <f>K71/K59*100</f>
        <v>2.2321261667698549</v>
      </c>
    </row>
    <row r="72" spans="1:15" ht="15" customHeight="1">
      <c r="A72" s="109">
        <v>2065</v>
      </c>
      <c r="B72" s="29" t="s">
        <v>34</v>
      </c>
      <c r="C72" s="88">
        <v>19954018.1118</v>
      </c>
      <c r="D72" s="98">
        <v>100</v>
      </c>
      <c r="E72" s="89">
        <f>G72+I72</f>
        <v>16112855.3027</v>
      </c>
      <c r="F72" s="98">
        <v>100</v>
      </c>
      <c r="G72" s="88">
        <v>6447637.5416999999</v>
      </c>
      <c r="H72" s="98">
        <v>100</v>
      </c>
      <c r="I72" s="88">
        <v>9665217.7609999999</v>
      </c>
      <c r="J72" s="98">
        <v>100</v>
      </c>
      <c r="K72" s="88">
        <v>3841162.8090999997</v>
      </c>
      <c r="L72" s="99">
        <v>100</v>
      </c>
      <c r="N72" s="23"/>
      <c r="O72" s="23"/>
    </row>
    <row r="73" spans="1:15" ht="15" customHeight="1">
      <c r="A73" s="110"/>
      <c r="B73" s="34" t="s">
        <v>12</v>
      </c>
      <c r="C73" s="85">
        <v>1966116.7960000001</v>
      </c>
      <c r="D73" s="86">
        <f>C73/C72*100</f>
        <v>9.8532375032641575</v>
      </c>
      <c r="E73" s="87">
        <f>G73+I73</f>
        <v>1682762.3</v>
      </c>
      <c r="F73" s="86">
        <f>E73/E72*100</f>
        <v>10.44360089125869</v>
      </c>
      <c r="G73" s="85">
        <v>1037351.52</v>
      </c>
      <c r="H73" s="86">
        <f>G73/G72*100</f>
        <v>16.088862211793771</v>
      </c>
      <c r="I73" s="85">
        <v>645410.78</v>
      </c>
      <c r="J73" s="86">
        <f>I73/I72*100</f>
        <v>6.6776641350419341</v>
      </c>
      <c r="K73" s="85">
        <v>283354.49599999998</v>
      </c>
      <c r="L73" s="94">
        <f>K73/K72*100</f>
        <v>7.3767895317717898</v>
      </c>
    </row>
    <row r="74" spans="1:15" ht="15" customHeight="1">
      <c r="A74" s="110"/>
      <c r="B74" s="34" t="s">
        <v>13</v>
      </c>
      <c r="C74" s="85">
        <v>1833916.469</v>
      </c>
      <c r="D74" s="86">
        <f>C74/C72*100</f>
        <v>9.1907126611030581</v>
      </c>
      <c r="E74" s="87">
        <f t="shared" ref="E74:E84" si="5">G74+I74</f>
        <v>1548476.85</v>
      </c>
      <c r="F74" s="86">
        <f>E74/E72*100</f>
        <v>9.6101952193446731</v>
      </c>
      <c r="G74" s="85">
        <v>903725.37000000011</v>
      </c>
      <c r="H74" s="86">
        <f>G74/G72*100</f>
        <v>14.016379862471636</v>
      </c>
      <c r="I74" s="85">
        <v>644751.48</v>
      </c>
      <c r="J74" s="86">
        <f>I74/I72*100</f>
        <v>6.670842767781485</v>
      </c>
      <c r="K74" s="85">
        <v>285439.61900000001</v>
      </c>
      <c r="L74" s="94">
        <f>K74/K72*100</f>
        <v>7.4310731720033409</v>
      </c>
    </row>
    <row r="75" spans="1:15" ht="15" customHeight="1">
      <c r="A75" s="110"/>
      <c r="B75" s="34" t="s">
        <v>14</v>
      </c>
      <c r="C75" s="85">
        <v>1714127.0240000002</v>
      </c>
      <c r="D75" s="86">
        <f>C75/C72*100</f>
        <v>8.5903852266543481</v>
      </c>
      <c r="E75" s="87">
        <f t="shared" si="5"/>
        <v>1432538.3600000003</v>
      </c>
      <c r="F75" s="86">
        <f>E75/E72*100</f>
        <v>8.8906549031067925</v>
      </c>
      <c r="G75" s="85">
        <v>780744.15000000014</v>
      </c>
      <c r="H75" s="86">
        <f>G75/G72*100</f>
        <v>12.108995658495829</v>
      </c>
      <c r="I75" s="85">
        <v>651794.21000000008</v>
      </c>
      <c r="J75" s="86">
        <f>I75/I72*100</f>
        <v>6.7437095171310757</v>
      </c>
      <c r="K75" s="85">
        <v>281588.66399999999</v>
      </c>
      <c r="L75" s="94">
        <f>K75/K72*100</f>
        <v>7.3308182442279071</v>
      </c>
    </row>
    <row r="76" spans="1:15" ht="15" customHeight="1">
      <c r="A76" s="110"/>
      <c r="B76" s="34" t="s">
        <v>15</v>
      </c>
      <c r="C76" s="85">
        <v>1594533.6110000003</v>
      </c>
      <c r="D76" s="86">
        <f>C76/C72*100</f>
        <v>7.9910402108789178</v>
      </c>
      <c r="E76" s="87">
        <f t="shared" si="5"/>
        <v>1321427.0100000002</v>
      </c>
      <c r="F76" s="86">
        <f>E76/E72*100</f>
        <v>8.2010729021973603</v>
      </c>
      <c r="G76" s="85">
        <v>664886.92000000004</v>
      </c>
      <c r="H76" s="86">
        <f>G76/G72*100</f>
        <v>10.312101381317634</v>
      </c>
      <c r="I76" s="85">
        <v>656540.09000000008</v>
      </c>
      <c r="J76" s="86">
        <f>I76/I72*100</f>
        <v>6.7928121873176703</v>
      </c>
      <c r="K76" s="85">
        <v>273106.60100000002</v>
      </c>
      <c r="L76" s="94">
        <f>K76/K72*100</f>
        <v>7.1099980545732206</v>
      </c>
    </row>
    <row r="77" spans="1:15" ht="15" customHeight="1">
      <c r="A77" s="110"/>
      <c r="B77" s="34" t="s">
        <v>16</v>
      </c>
      <c r="C77" s="85">
        <v>1469983.827</v>
      </c>
      <c r="D77" s="86">
        <f>C77/C72*100</f>
        <v>7.366856232984528</v>
      </c>
      <c r="E77" s="87">
        <f t="shared" si="5"/>
        <v>1206545.17</v>
      </c>
      <c r="F77" s="86">
        <f>E77/E72*100</f>
        <v>7.4880903932515395</v>
      </c>
      <c r="G77" s="85">
        <v>560485.66999999993</v>
      </c>
      <c r="H77" s="86">
        <f>G77/G72*100</f>
        <v>8.6928842754430171</v>
      </c>
      <c r="I77" s="85">
        <v>646059.5</v>
      </c>
      <c r="J77" s="86">
        <f>I77/I72*100</f>
        <v>6.6843760376192112</v>
      </c>
      <c r="K77" s="85">
        <v>263438.65700000001</v>
      </c>
      <c r="L77" s="94">
        <f>K77/K72*100</f>
        <v>6.8583048960042596</v>
      </c>
    </row>
    <row r="78" spans="1:15" ht="15" customHeight="1">
      <c r="A78" s="110"/>
      <c r="B78" s="34" t="s">
        <v>17</v>
      </c>
      <c r="C78" s="85">
        <v>2574718.523</v>
      </c>
      <c r="D78" s="86">
        <f>C78/C72*100</f>
        <v>12.903258424314126</v>
      </c>
      <c r="E78" s="87">
        <f t="shared" si="5"/>
        <v>2060108.986</v>
      </c>
      <c r="F78" s="86">
        <f>E78/E72*100</f>
        <v>12.785499201093126</v>
      </c>
      <c r="G78" s="85">
        <v>866654.37599999993</v>
      </c>
      <c r="H78" s="86">
        <f>G78/G72*100</f>
        <v>13.441425179299015</v>
      </c>
      <c r="I78" s="85">
        <v>1193454.6100000001</v>
      </c>
      <c r="J78" s="86">
        <f>I78/I72*100</f>
        <v>12.347932964487297</v>
      </c>
      <c r="K78" s="85">
        <v>514609.53700000001</v>
      </c>
      <c r="L78" s="94">
        <f>K78/K72*100</f>
        <v>13.397233144631407</v>
      </c>
    </row>
    <row r="79" spans="1:15" ht="15" customHeight="1">
      <c r="A79" s="110"/>
      <c r="B79" s="34" t="s">
        <v>18</v>
      </c>
      <c r="C79" s="85">
        <v>2229289.5830000001</v>
      </c>
      <c r="D79" s="86">
        <f>C79/C72*100</f>
        <v>11.172133705149282</v>
      </c>
      <c r="E79" s="87">
        <f t="shared" si="5"/>
        <v>1735651.6119999997</v>
      </c>
      <c r="F79" s="86">
        <f>E79/E72*100</f>
        <v>10.771843843897488</v>
      </c>
      <c r="G79" s="85">
        <v>618786.58199999994</v>
      </c>
      <c r="H79" s="86">
        <f>G79/G72*100</f>
        <v>9.5971055754608869</v>
      </c>
      <c r="I79" s="85">
        <v>1116865.0299999998</v>
      </c>
      <c r="J79" s="86">
        <f>I79/I72*100</f>
        <v>11.555508190479143</v>
      </c>
      <c r="K79" s="85">
        <v>493637.97100000008</v>
      </c>
      <c r="L79" s="94">
        <f>K79/K72*100</f>
        <v>12.851263940974725</v>
      </c>
    </row>
    <row r="80" spans="1:15" ht="15" customHeight="1">
      <c r="A80" s="110"/>
      <c r="B80" s="34" t="s">
        <v>19</v>
      </c>
      <c r="C80" s="85">
        <v>1935582.247</v>
      </c>
      <c r="D80" s="86">
        <f>C80/C72*100</f>
        <v>9.7002129403469617</v>
      </c>
      <c r="E80" s="87">
        <f t="shared" si="5"/>
        <v>1514783.871</v>
      </c>
      <c r="F80" s="86">
        <f>E80/E72*100</f>
        <v>9.4010890220442214</v>
      </c>
      <c r="G80" s="85">
        <v>407834.58100000001</v>
      </c>
      <c r="H80" s="86">
        <f>G80/G72*100</f>
        <v>6.3253335560867985</v>
      </c>
      <c r="I80" s="85">
        <v>1106949.29</v>
      </c>
      <c r="J80" s="86">
        <f>I80/I72*100</f>
        <v>11.452916192603931</v>
      </c>
      <c r="K80" s="85">
        <v>420798.37599999999</v>
      </c>
      <c r="L80" s="94">
        <f>K80/K72*100</f>
        <v>10.954973712728275</v>
      </c>
    </row>
    <row r="81" spans="1:12" ht="15" customHeight="1">
      <c r="A81" s="110"/>
      <c r="B81" s="34" t="s">
        <v>20</v>
      </c>
      <c r="C81" s="85">
        <v>1592430.2059999998</v>
      </c>
      <c r="D81" s="86">
        <f>C81/C72*100</f>
        <v>7.9804989505261643</v>
      </c>
      <c r="E81" s="87">
        <f t="shared" si="5"/>
        <v>1203425.9140000001</v>
      </c>
      <c r="F81" s="86">
        <f>E81/E72*100</f>
        <v>7.4687315897285096</v>
      </c>
      <c r="G81" s="85">
        <v>271110.35800000001</v>
      </c>
      <c r="H81" s="86">
        <f>G81/G72*100</f>
        <v>4.2048014679267842</v>
      </c>
      <c r="I81" s="85">
        <v>932315.5560000001</v>
      </c>
      <c r="J81" s="86">
        <f>I81/I72*100</f>
        <v>9.6460895041803933</v>
      </c>
      <c r="K81" s="85">
        <v>389004.29199999996</v>
      </c>
      <c r="L81" s="94">
        <f>K81/K72*100</f>
        <v>10.127253421240566</v>
      </c>
    </row>
    <row r="82" spans="1:12" ht="15" customHeight="1">
      <c r="A82" s="110"/>
      <c r="B82" s="34" t="s">
        <v>21</v>
      </c>
      <c r="C82" s="85">
        <v>1288398.348</v>
      </c>
      <c r="D82" s="86">
        <f>C82/C72*100</f>
        <v>6.4568366169723639</v>
      </c>
      <c r="E82" s="87">
        <f t="shared" si="5"/>
        <v>958953.17700000003</v>
      </c>
      <c r="F82" s="86">
        <f>E82/E72*100</f>
        <v>5.9514788594874934</v>
      </c>
      <c r="G82" s="85">
        <v>179275.04200000002</v>
      </c>
      <c r="H82" s="86">
        <f>G82/G72*100</f>
        <v>2.7804764278472751</v>
      </c>
      <c r="I82" s="85">
        <v>779678.13500000001</v>
      </c>
      <c r="J82" s="86">
        <f>I82/I72*100</f>
        <v>8.0668449928367849</v>
      </c>
      <c r="K82" s="85">
        <v>329445.17099999997</v>
      </c>
      <c r="L82" s="94">
        <f>K82/K72*100</f>
        <v>8.5767041745671371</v>
      </c>
    </row>
    <row r="83" spans="1:12" ht="15" customHeight="1">
      <c r="A83" s="110"/>
      <c r="B83" s="34" t="s">
        <v>37</v>
      </c>
      <c r="C83" s="85">
        <v>1036339.2836</v>
      </c>
      <c r="D83" s="86">
        <f>C83/C72*100</f>
        <v>5.1936370799781466</v>
      </c>
      <c r="E83" s="87">
        <f t="shared" si="5"/>
        <v>841425.55759999994</v>
      </c>
      <c r="F83" s="86">
        <f>E83/E72*100</f>
        <v>5.2220760491717684</v>
      </c>
      <c r="G83" s="85">
        <v>102749.7586</v>
      </c>
      <c r="H83" s="86">
        <f>G83/G72*100</f>
        <v>1.5936032063754739</v>
      </c>
      <c r="I83" s="85">
        <v>738675.799</v>
      </c>
      <c r="J83" s="86">
        <f>I83/I72*100</f>
        <v>7.6426193104579747</v>
      </c>
      <c r="K83" s="85">
        <v>194913.726</v>
      </c>
      <c r="L83" s="94">
        <f>K83/K72*100</f>
        <v>5.0743416951303111</v>
      </c>
    </row>
    <row r="84" spans="1:12" ht="15" customHeight="1" thickBot="1">
      <c r="A84" s="111"/>
      <c r="B84" s="50" t="s">
        <v>38</v>
      </c>
      <c r="C84" s="92">
        <v>718582.19419999991</v>
      </c>
      <c r="D84" s="103">
        <f>C84/C72*100</f>
        <v>3.6011904478279462</v>
      </c>
      <c r="E84" s="104">
        <f t="shared" si="5"/>
        <v>606756.49509999994</v>
      </c>
      <c r="F84" s="103">
        <f>E84/E72*100</f>
        <v>3.765667125418342</v>
      </c>
      <c r="G84" s="92">
        <v>54033.214099999997</v>
      </c>
      <c r="H84" s="103">
        <f>G84/G72*100</f>
        <v>0.83803119748188359</v>
      </c>
      <c r="I84" s="92">
        <v>552723.28099999996</v>
      </c>
      <c r="J84" s="103">
        <f>I84/I72*100</f>
        <v>5.7186842000631044</v>
      </c>
      <c r="K84" s="92">
        <v>111825.69909999998</v>
      </c>
      <c r="L84" s="105">
        <f>K84/K72*100</f>
        <v>2.9112460121470667</v>
      </c>
    </row>
    <row r="85" spans="1:12" ht="15" customHeight="1">
      <c r="A85" s="54" t="s">
        <v>26</v>
      </c>
      <c r="B85" s="2"/>
      <c r="C85" s="35"/>
      <c r="D85" s="4"/>
      <c r="E85" s="35"/>
      <c r="F85" s="4"/>
      <c r="G85" s="35"/>
      <c r="H85" s="4"/>
      <c r="I85" s="35"/>
      <c r="J85" s="4"/>
      <c r="K85" s="35"/>
      <c r="L85" s="4"/>
    </row>
    <row r="86" spans="1:12">
      <c r="B86" s="56"/>
      <c r="C86" s="57"/>
      <c r="D86" s="57"/>
      <c r="E86" s="58"/>
      <c r="F86" s="58"/>
      <c r="G86" s="7"/>
      <c r="H86" s="7"/>
      <c r="I86" s="7"/>
    </row>
    <row r="87" spans="1:12">
      <c r="B87" s="56"/>
      <c r="C87" s="57"/>
      <c r="D87" s="57"/>
      <c r="E87" s="57"/>
      <c r="F87" s="57"/>
    </row>
    <row r="88" spans="1:12">
      <c r="B88" s="56"/>
      <c r="C88" s="57"/>
      <c r="D88" s="57"/>
      <c r="E88" s="57"/>
      <c r="F88" s="57"/>
    </row>
    <row r="89" spans="1:12">
      <c r="B89" s="56"/>
      <c r="C89" s="57"/>
      <c r="D89" s="57"/>
      <c r="E89" s="57"/>
      <c r="F89" s="57"/>
    </row>
    <row r="90" spans="1:12">
      <c r="B90" s="56"/>
      <c r="C90" s="57"/>
      <c r="D90" s="57"/>
      <c r="E90" s="57"/>
      <c r="F90" s="57"/>
    </row>
    <row r="91" spans="1:12">
      <c r="B91" s="56"/>
      <c r="C91" s="57"/>
      <c r="D91" s="57"/>
      <c r="E91" s="57"/>
      <c r="F91" s="57"/>
    </row>
    <row r="92" spans="1:12">
      <c r="A92" s="54"/>
      <c r="B92" s="56"/>
      <c r="C92" s="57"/>
      <c r="D92" s="57"/>
      <c r="E92" s="57"/>
      <c r="F92" s="57"/>
    </row>
    <row r="93" spans="1:12">
      <c r="B93" s="56"/>
      <c r="C93" s="57"/>
      <c r="D93" s="57"/>
      <c r="E93" s="57"/>
      <c r="F93" s="57"/>
    </row>
    <row r="94" spans="1:12">
      <c r="B94" s="56"/>
      <c r="C94" s="57"/>
      <c r="D94" s="57"/>
      <c r="E94" s="57"/>
      <c r="F94" s="57"/>
    </row>
    <row r="95" spans="1:12">
      <c r="B95" s="56"/>
      <c r="C95" s="57"/>
      <c r="D95" s="57"/>
      <c r="E95" s="57"/>
      <c r="F95" s="57"/>
    </row>
    <row r="96" spans="1:12">
      <c r="B96" s="56"/>
      <c r="C96" s="57"/>
      <c r="D96" s="57"/>
      <c r="E96" s="57"/>
      <c r="F96" s="57"/>
    </row>
    <row r="97" spans="2:6">
      <c r="B97" s="56"/>
      <c r="C97" s="57"/>
      <c r="D97" s="57"/>
      <c r="E97" s="57"/>
      <c r="F97" s="57"/>
    </row>
    <row r="98" spans="2:6">
      <c r="B98" s="56"/>
      <c r="C98" s="57"/>
      <c r="D98" s="57"/>
      <c r="E98" s="57"/>
      <c r="F98" s="57"/>
    </row>
    <row r="99" spans="2:6">
      <c r="B99" s="56"/>
      <c r="C99" s="57"/>
      <c r="D99" s="57"/>
      <c r="E99" s="57"/>
      <c r="F99" s="57"/>
    </row>
    <row r="100" spans="2:6">
      <c r="B100" s="56"/>
      <c r="C100" s="57"/>
      <c r="D100" s="57"/>
      <c r="E100" s="57"/>
      <c r="F100" s="57"/>
    </row>
    <row r="101" spans="2:6">
      <c r="B101" s="56"/>
      <c r="C101" s="57"/>
      <c r="D101" s="57"/>
      <c r="E101" s="57"/>
      <c r="F101" s="57"/>
    </row>
    <row r="102" spans="2:6">
      <c r="B102" s="56"/>
      <c r="C102" s="57"/>
      <c r="D102" s="57"/>
      <c r="E102" s="57"/>
      <c r="F102" s="57"/>
    </row>
    <row r="103" spans="2:6">
      <c r="B103" s="56"/>
      <c r="C103" s="57"/>
      <c r="D103" s="57"/>
      <c r="E103" s="57"/>
      <c r="F103" s="57"/>
    </row>
    <row r="104" spans="2:6">
      <c r="B104" s="56"/>
      <c r="C104" s="57"/>
      <c r="D104" s="57"/>
      <c r="E104" s="57"/>
      <c r="F104" s="57"/>
    </row>
    <row r="105" spans="2:6">
      <c r="B105" s="56"/>
      <c r="C105" s="57"/>
      <c r="D105" s="57"/>
      <c r="E105" s="57"/>
      <c r="F105" s="57"/>
    </row>
    <row r="106" spans="2:6">
      <c r="B106" s="56"/>
      <c r="C106" s="57"/>
      <c r="D106" s="57"/>
      <c r="E106" s="57"/>
      <c r="F106" s="57"/>
    </row>
    <row r="107" spans="2:6">
      <c r="B107" s="56"/>
      <c r="C107" s="57"/>
      <c r="D107" s="57"/>
      <c r="E107" s="57"/>
      <c r="F107" s="57"/>
    </row>
    <row r="108" spans="2:6">
      <c r="B108" s="56"/>
      <c r="C108" s="57"/>
      <c r="D108" s="57"/>
      <c r="E108" s="57"/>
      <c r="F108" s="57"/>
    </row>
    <row r="109" spans="2:6">
      <c r="B109" s="56"/>
      <c r="C109" s="57"/>
      <c r="D109" s="57"/>
      <c r="E109" s="57"/>
      <c r="F109" s="57"/>
    </row>
    <row r="110" spans="2:6">
      <c r="B110" s="56"/>
      <c r="C110" s="57"/>
      <c r="D110" s="57"/>
      <c r="E110" s="57"/>
      <c r="F110" s="57"/>
    </row>
    <row r="111" spans="2:6">
      <c r="B111" s="56"/>
      <c r="C111" s="57"/>
      <c r="D111" s="57"/>
      <c r="E111" s="57"/>
      <c r="F111" s="57"/>
    </row>
    <row r="112" spans="2:6">
      <c r="B112" s="56"/>
      <c r="C112" s="57"/>
      <c r="D112" s="57"/>
      <c r="E112" s="57"/>
      <c r="F112" s="57"/>
    </row>
    <row r="113" spans="2:6">
      <c r="B113" s="56"/>
      <c r="C113" s="57"/>
      <c r="D113" s="57"/>
      <c r="E113" s="57"/>
      <c r="F113" s="57"/>
    </row>
    <row r="114" spans="2:6">
      <c r="B114" s="56"/>
      <c r="C114" s="57"/>
      <c r="D114" s="57"/>
      <c r="E114" s="57"/>
      <c r="F114" s="57"/>
    </row>
    <row r="115" spans="2:6">
      <c r="B115" s="56"/>
      <c r="C115" s="57"/>
      <c r="D115" s="57"/>
      <c r="E115" s="57"/>
      <c r="F115" s="57"/>
    </row>
    <row r="116" spans="2:6">
      <c r="B116" s="56"/>
      <c r="C116" s="57"/>
      <c r="D116" s="57"/>
      <c r="E116" s="57"/>
      <c r="F116" s="57"/>
    </row>
    <row r="117" spans="2:6">
      <c r="B117" s="56"/>
      <c r="C117" s="57"/>
      <c r="D117" s="57"/>
      <c r="E117" s="57"/>
      <c r="F117" s="57"/>
    </row>
    <row r="118" spans="2:6">
      <c r="B118" s="56"/>
      <c r="C118" s="57"/>
      <c r="D118" s="57"/>
      <c r="E118" s="57"/>
      <c r="F118" s="57"/>
    </row>
    <row r="119" spans="2:6">
      <c r="B119" s="56"/>
      <c r="C119" s="57"/>
      <c r="D119" s="57"/>
      <c r="E119" s="57"/>
      <c r="F119" s="57"/>
    </row>
    <row r="120" spans="2:6">
      <c r="B120" s="56"/>
      <c r="C120" s="57"/>
      <c r="D120" s="57"/>
      <c r="E120" s="57"/>
      <c r="F120" s="57"/>
    </row>
    <row r="121" spans="2:6">
      <c r="B121" s="56"/>
      <c r="C121" s="57"/>
      <c r="D121" s="57"/>
      <c r="E121" s="57"/>
      <c r="F121" s="57"/>
    </row>
    <row r="122" spans="2:6">
      <c r="B122" s="56"/>
      <c r="C122" s="57"/>
      <c r="D122" s="57"/>
      <c r="E122" s="57"/>
      <c r="F122" s="57"/>
    </row>
    <row r="123" spans="2:6">
      <c r="B123" s="56"/>
      <c r="C123" s="57"/>
      <c r="D123" s="57"/>
      <c r="E123" s="57"/>
      <c r="F123" s="57"/>
    </row>
    <row r="124" spans="2:6">
      <c r="B124" s="56"/>
      <c r="C124" s="57"/>
      <c r="D124" s="57"/>
      <c r="E124" s="57"/>
      <c r="F124" s="57"/>
    </row>
    <row r="125" spans="2:6">
      <c r="B125" s="56"/>
      <c r="C125" s="57"/>
      <c r="D125" s="57"/>
      <c r="E125" s="57"/>
      <c r="F125" s="57"/>
    </row>
    <row r="126" spans="2:6">
      <c r="B126" s="56"/>
      <c r="C126" s="57"/>
      <c r="D126" s="57"/>
      <c r="E126" s="57"/>
      <c r="F126" s="57"/>
    </row>
    <row r="127" spans="2:6">
      <c r="B127" s="56"/>
      <c r="C127" s="57"/>
      <c r="D127" s="57"/>
      <c r="E127" s="57"/>
      <c r="F127" s="57"/>
    </row>
    <row r="128" spans="2:6">
      <c r="B128" s="56"/>
      <c r="C128" s="57"/>
      <c r="D128" s="57"/>
      <c r="E128" s="57"/>
      <c r="F128" s="57"/>
    </row>
    <row r="129" spans="2:6">
      <c r="B129" s="56"/>
      <c r="C129" s="57"/>
      <c r="D129" s="57"/>
      <c r="E129" s="57"/>
      <c r="F129" s="57"/>
    </row>
    <row r="130" spans="2:6">
      <c r="B130" s="56"/>
      <c r="C130" s="57"/>
      <c r="D130" s="57"/>
      <c r="E130" s="57"/>
      <c r="F130" s="57"/>
    </row>
    <row r="131" spans="2:6">
      <c r="B131" s="56"/>
      <c r="C131" s="57"/>
      <c r="D131" s="57"/>
      <c r="E131" s="57"/>
      <c r="F131" s="57"/>
    </row>
    <row r="132" spans="2:6">
      <c r="B132" s="56"/>
      <c r="C132" s="57"/>
      <c r="D132" s="57"/>
      <c r="E132" s="57"/>
      <c r="F132" s="57"/>
    </row>
    <row r="133" spans="2:6">
      <c r="B133" s="56"/>
      <c r="C133" s="57"/>
      <c r="D133" s="57"/>
      <c r="E133" s="57"/>
      <c r="F133" s="57"/>
    </row>
    <row r="134" spans="2:6">
      <c r="B134" s="56"/>
      <c r="C134" s="57"/>
      <c r="D134" s="57"/>
      <c r="E134" s="57"/>
      <c r="F134" s="57"/>
    </row>
    <row r="135" spans="2:6">
      <c r="B135" s="56"/>
      <c r="C135" s="57"/>
      <c r="D135" s="57"/>
      <c r="E135" s="57"/>
      <c r="F135" s="57"/>
    </row>
    <row r="136" spans="2:6">
      <c r="B136" s="56"/>
      <c r="C136" s="57"/>
      <c r="D136" s="57"/>
      <c r="E136" s="57"/>
      <c r="F136" s="57"/>
    </row>
    <row r="137" spans="2:6">
      <c r="B137" s="56"/>
      <c r="C137" s="57"/>
      <c r="D137" s="57"/>
      <c r="E137" s="57"/>
      <c r="F137" s="57"/>
    </row>
    <row r="138" spans="2:6">
      <c r="B138" s="56"/>
      <c r="C138" s="57"/>
      <c r="D138" s="57"/>
      <c r="E138" s="57"/>
      <c r="F138" s="57"/>
    </row>
    <row r="139" spans="2:6">
      <c r="B139" s="56"/>
      <c r="C139" s="57"/>
      <c r="D139" s="57"/>
      <c r="E139" s="57"/>
      <c r="F139" s="57"/>
    </row>
    <row r="140" spans="2:6">
      <c r="B140" s="56"/>
      <c r="C140" s="57"/>
      <c r="D140" s="57"/>
      <c r="E140" s="57"/>
      <c r="F140" s="57"/>
    </row>
    <row r="141" spans="2:6">
      <c r="B141" s="56"/>
      <c r="C141" s="57"/>
      <c r="D141" s="57"/>
      <c r="E141" s="57"/>
      <c r="F141" s="57"/>
    </row>
    <row r="142" spans="2:6">
      <c r="B142" s="56"/>
      <c r="C142" s="57"/>
      <c r="D142" s="57"/>
      <c r="E142" s="57"/>
      <c r="F142" s="57"/>
    </row>
    <row r="143" spans="2:6">
      <c r="B143" s="56"/>
      <c r="C143" s="57"/>
      <c r="D143" s="57"/>
      <c r="E143" s="57"/>
      <c r="F143" s="57"/>
    </row>
    <row r="144" spans="2:6">
      <c r="B144" s="56"/>
      <c r="C144" s="57"/>
      <c r="D144" s="57"/>
      <c r="E144" s="57"/>
      <c r="F144" s="57"/>
    </row>
    <row r="145" spans="2:6">
      <c r="B145" s="56"/>
      <c r="C145" s="57"/>
      <c r="D145" s="57"/>
      <c r="E145" s="57"/>
      <c r="F145" s="57"/>
    </row>
    <row r="146" spans="2:6">
      <c r="B146" s="56"/>
      <c r="C146" s="57"/>
      <c r="D146" s="57"/>
      <c r="E146" s="57"/>
      <c r="F146" s="57"/>
    </row>
    <row r="147" spans="2:6">
      <c r="B147" s="56"/>
      <c r="C147" s="57"/>
      <c r="D147" s="57"/>
      <c r="E147" s="57"/>
      <c r="F147" s="57"/>
    </row>
    <row r="148" spans="2:6">
      <c r="B148" s="56"/>
      <c r="C148" s="57"/>
      <c r="D148" s="57"/>
      <c r="E148" s="57"/>
      <c r="F148" s="57"/>
    </row>
    <row r="149" spans="2:6">
      <c r="B149" s="56"/>
      <c r="C149" s="57"/>
      <c r="D149" s="57"/>
      <c r="E149" s="57"/>
      <c r="F149" s="57"/>
    </row>
    <row r="150" spans="2:6">
      <c r="B150" s="56"/>
      <c r="C150" s="57"/>
      <c r="D150" s="57"/>
      <c r="E150" s="57"/>
      <c r="F150" s="57"/>
    </row>
    <row r="151" spans="2:6">
      <c r="B151" s="56"/>
      <c r="C151" s="57"/>
      <c r="D151" s="57"/>
      <c r="E151" s="57"/>
      <c r="F151" s="57"/>
    </row>
    <row r="152" spans="2:6">
      <c r="B152" s="56"/>
      <c r="C152" s="57"/>
      <c r="D152" s="57"/>
      <c r="E152" s="57"/>
      <c r="F152" s="57"/>
    </row>
    <row r="153" spans="2:6">
      <c r="B153" s="56"/>
      <c r="C153" s="57"/>
      <c r="D153" s="57"/>
      <c r="E153" s="57"/>
      <c r="F153" s="57"/>
    </row>
    <row r="154" spans="2:6">
      <c r="B154" s="56"/>
      <c r="C154" s="57"/>
      <c r="D154" s="57"/>
      <c r="E154" s="57"/>
      <c r="F154" s="57"/>
    </row>
    <row r="155" spans="2:6">
      <c r="B155" s="56"/>
      <c r="C155" s="57"/>
      <c r="D155" s="57"/>
      <c r="E155" s="57"/>
      <c r="F155" s="57"/>
    </row>
    <row r="156" spans="2:6">
      <c r="B156" s="56"/>
      <c r="C156" s="57"/>
      <c r="D156" s="57"/>
      <c r="E156" s="57"/>
      <c r="F156" s="57"/>
    </row>
    <row r="157" spans="2:6">
      <c r="B157" s="56"/>
      <c r="C157" s="57"/>
      <c r="D157" s="57"/>
      <c r="E157" s="57"/>
      <c r="F157" s="57"/>
    </row>
    <row r="158" spans="2:6">
      <c r="B158" s="56"/>
      <c r="C158" s="57"/>
      <c r="D158" s="57"/>
      <c r="E158" s="57"/>
      <c r="F158" s="57"/>
    </row>
    <row r="159" spans="2:6">
      <c r="B159" s="56"/>
      <c r="C159" s="57"/>
      <c r="D159" s="57"/>
      <c r="E159" s="57"/>
      <c r="F159" s="57"/>
    </row>
    <row r="160" spans="2:6">
      <c r="B160" s="56"/>
      <c r="C160" s="57"/>
      <c r="D160" s="57"/>
      <c r="E160" s="57"/>
      <c r="F160" s="57"/>
    </row>
    <row r="161" spans="2:6">
      <c r="B161" s="56"/>
      <c r="C161" s="57"/>
      <c r="D161" s="57"/>
      <c r="E161" s="57"/>
      <c r="F161" s="57"/>
    </row>
    <row r="162" spans="2:6">
      <c r="B162" s="56"/>
      <c r="C162" s="57"/>
      <c r="D162" s="57"/>
      <c r="E162" s="57"/>
      <c r="F162" s="57"/>
    </row>
    <row r="163" spans="2:6">
      <c r="B163" s="56"/>
      <c r="C163" s="57"/>
      <c r="D163" s="57"/>
      <c r="E163" s="57"/>
      <c r="F163" s="57"/>
    </row>
    <row r="164" spans="2:6">
      <c r="B164" s="56"/>
      <c r="C164" s="57"/>
      <c r="D164" s="57"/>
      <c r="E164" s="57"/>
      <c r="F164" s="57"/>
    </row>
    <row r="165" spans="2:6">
      <c r="B165" s="56"/>
      <c r="C165" s="57"/>
      <c r="D165" s="57"/>
      <c r="E165" s="57"/>
      <c r="F165" s="57"/>
    </row>
    <row r="166" spans="2:6">
      <c r="B166" s="56"/>
      <c r="C166" s="57"/>
      <c r="D166" s="57"/>
      <c r="E166" s="57"/>
      <c r="F166" s="57"/>
    </row>
    <row r="167" spans="2:6">
      <c r="B167" s="56"/>
      <c r="C167" s="57"/>
      <c r="D167" s="57"/>
      <c r="E167" s="57"/>
      <c r="F167" s="57"/>
    </row>
    <row r="168" spans="2:6">
      <c r="B168" s="56"/>
      <c r="C168" s="57"/>
      <c r="D168" s="57"/>
      <c r="E168" s="57"/>
      <c r="F168" s="57"/>
    </row>
    <row r="169" spans="2:6">
      <c r="B169" s="56"/>
      <c r="C169" s="57"/>
      <c r="D169" s="57"/>
      <c r="E169" s="57"/>
      <c r="F169" s="57"/>
    </row>
    <row r="170" spans="2:6">
      <c r="B170" s="56"/>
      <c r="C170" s="57"/>
      <c r="D170" s="57"/>
      <c r="E170" s="57"/>
      <c r="F170" s="57"/>
    </row>
    <row r="171" spans="2:6">
      <c r="B171" s="56"/>
      <c r="C171" s="57"/>
      <c r="D171" s="57"/>
      <c r="E171" s="57"/>
      <c r="F171" s="57"/>
    </row>
    <row r="172" spans="2:6">
      <c r="B172" s="56"/>
      <c r="C172" s="57"/>
      <c r="D172" s="57"/>
      <c r="E172" s="57"/>
      <c r="F172" s="57"/>
    </row>
    <row r="173" spans="2:6">
      <c r="B173" s="56"/>
      <c r="C173" s="57"/>
      <c r="D173" s="57"/>
      <c r="E173" s="57"/>
      <c r="F173" s="57"/>
    </row>
    <row r="174" spans="2:6">
      <c r="B174" s="56"/>
      <c r="C174" s="57"/>
      <c r="D174" s="57"/>
      <c r="E174" s="57"/>
      <c r="F174" s="57"/>
    </row>
    <row r="175" spans="2:6">
      <c r="B175" s="56"/>
      <c r="C175" s="57"/>
      <c r="D175" s="57"/>
      <c r="E175" s="57"/>
      <c r="F175" s="57"/>
    </row>
    <row r="176" spans="2:6">
      <c r="B176" s="56"/>
      <c r="C176" s="57"/>
      <c r="D176" s="57"/>
      <c r="E176" s="57"/>
      <c r="F176" s="57"/>
    </row>
    <row r="177" spans="2:6">
      <c r="B177" s="56"/>
      <c r="C177" s="57"/>
      <c r="D177" s="57"/>
      <c r="E177" s="57"/>
      <c r="F177" s="57"/>
    </row>
    <row r="178" spans="2:6">
      <c r="B178" s="56"/>
      <c r="C178" s="57"/>
      <c r="D178" s="57"/>
      <c r="E178" s="57"/>
      <c r="F178" s="57"/>
    </row>
    <row r="179" spans="2:6">
      <c r="B179" s="56"/>
      <c r="C179" s="57"/>
      <c r="D179" s="57"/>
      <c r="E179" s="57"/>
      <c r="F179" s="57"/>
    </row>
    <row r="180" spans="2:6">
      <c r="B180" s="56"/>
      <c r="C180" s="57"/>
      <c r="D180" s="57"/>
      <c r="E180" s="57"/>
      <c r="F180" s="57"/>
    </row>
    <row r="181" spans="2:6">
      <c r="B181" s="56"/>
      <c r="C181" s="57"/>
      <c r="D181" s="57"/>
      <c r="E181" s="57"/>
      <c r="F181" s="57"/>
    </row>
    <row r="182" spans="2:6">
      <c r="B182" s="56"/>
      <c r="C182" s="57"/>
      <c r="D182" s="57"/>
      <c r="E182" s="57"/>
      <c r="F182" s="57"/>
    </row>
    <row r="183" spans="2:6">
      <c r="B183" s="56"/>
      <c r="C183" s="57"/>
      <c r="D183" s="57"/>
      <c r="E183" s="57"/>
      <c r="F183" s="57"/>
    </row>
    <row r="184" spans="2:6">
      <c r="B184" s="56"/>
      <c r="C184" s="57"/>
      <c r="D184" s="57"/>
      <c r="E184" s="57"/>
      <c r="F184" s="57"/>
    </row>
    <row r="185" spans="2:6">
      <c r="B185" s="56"/>
      <c r="C185" s="57"/>
      <c r="D185" s="57"/>
      <c r="E185" s="57"/>
      <c r="F185" s="57"/>
    </row>
    <row r="186" spans="2:6">
      <c r="B186" s="56"/>
      <c r="C186" s="57"/>
      <c r="D186" s="57"/>
      <c r="E186" s="57"/>
      <c r="F186" s="57"/>
    </row>
    <row r="187" spans="2:6">
      <c r="B187" s="56"/>
      <c r="C187" s="57"/>
      <c r="D187" s="57"/>
      <c r="E187" s="57"/>
      <c r="F187" s="57"/>
    </row>
    <row r="188" spans="2:6">
      <c r="B188" s="56"/>
      <c r="C188" s="57"/>
      <c r="D188" s="57"/>
      <c r="E188" s="57"/>
      <c r="F188" s="57"/>
    </row>
    <row r="189" spans="2:6">
      <c r="B189" s="56"/>
      <c r="C189" s="57"/>
      <c r="D189" s="57"/>
      <c r="E189" s="57"/>
      <c r="F189" s="57"/>
    </row>
    <row r="190" spans="2:6">
      <c r="B190" s="56"/>
      <c r="C190" s="57"/>
      <c r="D190" s="57"/>
      <c r="E190" s="57"/>
      <c r="F190" s="57"/>
    </row>
    <row r="191" spans="2:6">
      <c r="B191" s="56"/>
      <c r="C191" s="57"/>
      <c r="D191" s="57"/>
      <c r="E191" s="57"/>
      <c r="F191" s="57"/>
    </row>
    <row r="192" spans="2:6">
      <c r="B192" s="56"/>
      <c r="C192" s="57"/>
      <c r="D192" s="57"/>
      <c r="E192" s="57"/>
      <c r="F192" s="57"/>
    </row>
    <row r="193" spans="2:6">
      <c r="B193" s="56"/>
      <c r="C193" s="57"/>
      <c r="D193" s="57"/>
      <c r="E193" s="57"/>
      <c r="F193" s="57"/>
    </row>
    <row r="194" spans="2:6">
      <c r="B194" s="56"/>
      <c r="C194" s="57"/>
      <c r="D194" s="57"/>
      <c r="E194" s="57"/>
      <c r="F194" s="57"/>
    </row>
    <row r="195" spans="2:6">
      <c r="B195" s="56"/>
      <c r="C195" s="57"/>
      <c r="D195" s="57"/>
      <c r="E195" s="57"/>
      <c r="F195" s="57"/>
    </row>
    <row r="196" spans="2:6">
      <c r="B196" s="56"/>
      <c r="C196" s="57"/>
      <c r="D196" s="57"/>
      <c r="E196" s="57"/>
      <c r="F196" s="57"/>
    </row>
    <row r="197" spans="2:6">
      <c r="B197" s="56"/>
      <c r="C197" s="57"/>
      <c r="D197" s="57"/>
      <c r="E197" s="57"/>
      <c r="F197" s="57"/>
    </row>
    <row r="198" spans="2:6">
      <c r="B198" s="56"/>
      <c r="C198" s="57"/>
      <c r="D198" s="57"/>
      <c r="E198" s="57"/>
      <c r="F198" s="57"/>
    </row>
    <row r="199" spans="2:6">
      <c r="B199" s="56"/>
      <c r="C199" s="57"/>
      <c r="D199" s="57"/>
      <c r="E199" s="57"/>
      <c r="F199" s="57"/>
    </row>
    <row r="200" spans="2:6">
      <c r="B200" s="56"/>
      <c r="C200" s="57"/>
      <c r="D200" s="57"/>
      <c r="E200" s="57"/>
      <c r="F200" s="57"/>
    </row>
    <row r="201" spans="2:6">
      <c r="B201" s="56"/>
      <c r="C201" s="57"/>
      <c r="D201" s="57"/>
      <c r="E201" s="57"/>
      <c r="F201" s="57"/>
    </row>
    <row r="202" spans="2:6">
      <c r="B202" s="56"/>
      <c r="C202" s="57"/>
      <c r="D202" s="57"/>
      <c r="E202" s="57"/>
      <c r="F202" s="57"/>
    </row>
    <row r="203" spans="2:6">
      <c r="B203" s="56"/>
      <c r="C203" s="57"/>
      <c r="D203" s="57"/>
      <c r="E203" s="57"/>
      <c r="F203" s="57"/>
    </row>
    <row r="204" spans="2:6">
      <c r="B204" s="56"/>
      <c r="C204" s="57"/>
      <c r="D204" s="57"/>
      <c r="E204" s="57"/>
      <c r="F204" s="57"/>
    </row>
    <row r="205" spans="2:6">
      <c r="B205" s="56"/>
      <c r="C205" s="57"/>
      <c r="D205" s="57"/>
      <c r="E205" s="57"/>
      <c r="F205" s="57"/>
    </row>
    <row r="206" spans="2:6">
      <c r="B206" s="56"/>
      <c r="C206" s="57"/>
      <c r="D206" s="57"/>
      <c r="E206" s="57"/>
      <c r="F206" s="57"/>
    </row>
    <row r="207" spans="2:6">
      <c r="B207" s="56"/>
      <c r="C207" s="57"/>
      <c r="D207" s="57"/>
      <c r="E207" s="57"/>
      <c r="F207" s="57"/>
    </row>
    <row r="208" spans="2:6">
      <c r="B208" s="56"/>
      <c r="C208" s="57"/>
      <c r="D208" s="57"/>
      <c r="E208" s="57"/>
      <c r="F208" s="57"/>
    </row>
    <row r="209" spans="2:6">
      <c r="B209" s="56"/>
      <c r="C209" s="57"/>
      <c r="D209" s="57"/>
      <c r="E209" s="57"/>
      <c r="F209" s="57"/>
    </row>
    <row r="210" spans="2:6">
      <c r="B210" s="56"/>
      <c r="C210" s="57"/>
      <c r="D210" s="57"/>
      <c r="E210" s="57"/>
      <c r="F210" s="57"/>
    </row>
    <row r="211" spans="2:6">
      <c r="B211" s="56"/>
      <c r="C211" s="57"/>
      <c r="D211" s="57"/>
      <c r="E211" s="57"/>
      <c r="F211" s="57"/>
    </row>
    <row r="212" spans="2:6">
      <c r="B212" s="56"/>
      <c r="C212" s="57"/>
      <c r="D212" s="57"/>
      <c r="E212" s="57"/>
      <c r="F212" s="57"/>
    </row>
    <row r="213" spans="2:6">
      <c r="B213" s="56"/>
      <c r="C213" s="57"/>
      <c r="D213" s="57"/>
      <c r="E213" s="57"/>
      <c r="F213" s="57"/>
    </row>
    <row r="214" spans="2:6">
      <c r="B214" s="56"/>
      <c r="C214" s="57"/>
      <c r="D214" s="57"/>
      <c r="E214" s="57"/>
      <c r="F214" s="57"/>
    </row>
    <row r="215" spans="2:6">
      <c r="B215" s="56"/>
      <c r="C215" s="57"/>
      <c r="D215" s="57"/>
      <c r="E215" s="57"/>
      <c r="F215" s="57"/>
    </row>
    <row r="216" spans="2:6">
      <c r="B216" s="56"/>
      <c r="C216" s="57"/>
      <c r="D216" s="57"/>
      <c r="E216" s="57"/>
      <c r="F216" s="57"/>
    </row>
    <row r="217" spans="2:6">
      <c r="B217" s="56"/>
      <c r="C217" s="57"/>
      <c r="D217" s="57"/>
      <c r="E217" s="57"/>
      <c r="F217" s="57"/>
    </row>
    <row r="218" spans="2:6">
      <c r="B218" s="56"/>
      <c r="C218" s="57"/>
      <c r="D218" s="57"/>
      <c r="E218" s="57"/>
      <c r="F218" s="57"/>
    </row>
    <row r="219" spans="2:6">
      <c r="B219" s="56"/>
      <c r="C219" s="57"/>
      <c r="D219" s="57"/>
      <c r="E219" s="57"/>
      <c r="F219" s="57"/>
    </row>
    <row r="220" spans="2:6">
      <c r="B220" s="56"/>
      <c r="C220" s="57"/>
      <c r="D220" s="57"/>
      <c r="E220" s="57"/>
      <c r="F220" s="57"/>
    </row>
    <row r="221" spans="2:6">
      <c r="B221" s="56"/>
      <c r="C221" s="57"/>
      <c r="D221" s="57"/>
      <c r="E221" s="57"/>
      <c r="F221" s="57"/>
    </row>
    <row r="222" spans="2:6">
      <c r="B222" s="56"/>
      <c r="C222" s="57"/>
      <c r="D222" s="57"/>
      <c r="E222" s="57"/>
      <c r="F222" s="57"/>
    </row>
    <row r="223" spans="2:6">
      <c r="B223" s="56"/>
      <c r="C223" s="57"/>
      <c r="D223" s="57"/>
      <c r="E223" s="57"/>
      <c r="F223" s="57"/>
    </row>
    <row r="224" spans="2:6">
      <c r="B224" s="56"/>
      <c r="C224" s="57"/>
      <c r="D224" s="57"/>
      <c r="E224" s="57"/>
      <c r="F224" s="57"/>
    </row>
    <row r="225" spans="2:6">
      <c r="B225" s="56"/>
      <c r="C225" s="57"/>
      <c r="D225" s="57"/>
      <c r="E225" s="57"/>
      <c r="F225" s="57"/>
    </row>
    <row r="226" spans="2:6">
      <c r="B226" s="56"/>
      <c r="C226" s="57"/>
      <c r="D226" s="57"/>
      <c r="E226" s="57"/>
      <c r="F226" s="57"/>
    </row>
    <row r="227" spans="2:6">
      <c r="B227" s="56"/>
      <c r="C227" s="57"/>
      <c r="D227" s="57"/>
      <c r="E227" s="57"/>
      <c r="F227" s="57"/>
    </row>
    <row r="228" spans="2:6">
      <c r="B228" s="56"/>
      <c r="C228" s="57"/>
      <c r="D228" s="57"/>
      <c r="E228" s="57"/>
      <c r="F228" s="57"/>
    </row>
    <row r="229" spans="2:6">
      <c r="B229" s="56"/>
      <c r="C229" s="57"/>
      <c r="D229" s="57"/>
      <c r="E229" s="57"/>
      <c r="F229" s="57"/>
    </row>
    <row r="230" spans="2:6">
      <c r="B230" s="56"/>
      <c r="C230" s="57"/>
      <c r="D230" s="57"/>
      <c r="E230" s="57"/>
      <c r="F230" s="57"/>
    </row>
    <row r="231" spans="2:6">
      <c r="B231" s="56"/>
      <c r="C231" s="57"/>
      <c r="D231" s="57"/>
      <c r="E231" s="57"/>
      <c r="F231" s="57"/>
    </row>
    <row r="232" spans="2:6">
      <c r="B232" s="56"/>
      <c r="C232" s="57"/>
      <c r="D232" s="57"/>
      <c r="E232" s="57"/>
      <c r="F232" s="57"/>
    </row>
    <row r="233" spans="2:6">
      <c r="B233" s="56"/>
      <c r="C233" s="57"/>
      <c r="D233" s="57"/>
      <c r="E233" s="57"/>
      <c r="F233" s="57"/>
    </row>
    <row r="234" spans="2:6">
      <c r="B234" s="56"/>
      <c r="C234" s="57"/>
      <c r="D234" s="57"/>
      <c r="E234" s="57"/>
      <c r="F234" s="57"/>
    </row>
    <row r="235" spans="2:6">
      <c r="B235" s="56"/>
      <c r="C235" s="57"/>
      <c r="D235" s="57"/>
      <c r="E235" s="57"/>
      <c r="F235" s="57"/>
    </row>
    <row r="236" spans="2:6">
      <c r="B236" s="56"/>
      <c r="C236" s="57"/>
      <c r="D236" s="57"/>
      <c r="E236" s="57"/>
      <c r="F236" s="57"/>
    </row>
    <row r="237" spans="2:6">
      <c r="B237" s="56"/>
      <c r="C237" s="57"/>
      <c r="D237" s="57"/>
      <c r="E237" s="57"/>
      <c r="F237" s="57"/>
    </row>
    <row r="238" spans="2:6">
      <c r="B238" s="56"/>
      <c r="C238" s="57"/>
      <c r="D238" s="57"/>
      <c r="E238" s="57"/>
      <c r="F238" s="57"/>
    </row>
    <row r="239" spans="2:6">
      <c r="B239" s="56"/>
      <c r="C239" s="57"/>
      <c r="D239" s="57"/>
      <c r="E239" s="57"/>
      <c r="F239" s="57"/>
    </row>
    <row r="240" spans="2:6">
      <c r="B240" s="56"/>
      <c r="C240" s="57"/>
      <c r="D240" s="57"/>
      <c r="E240" s="57"/>
      <c r="F240" s="57"/>
    </row>
    <row r="241" spans="2:6">
      <c r="B241" s="56"/>
      <c r="C241" s="57"/>
      <c r="D241" s="57"/>
      <c r="E241" s="57"/>
      <c r="F241" s="57"/>
    </row>
    <row r="242" spans="2:6">
      <c r="B242" s="56"/>
      <c r="C242" s="57"/>
      <c r="D242" s="57"/>
      <c r="E242" s="57"/>
      <c r="F242" s="57"/>
    </row>
    <row r="243" spans="2:6">
      <c r="B243" s="56"/>
      <c r="C243" s="57"/>
      <c r="D243" s="57"/>
      <c r="E243" s="57"/>
      <c r="F243" s="57"/>
    </row>
    <row r="244" spans="2:6">
      <c r="B244" s="56"/>
      <c r="C244" s="57"/>
      <c r="D244" s="57"/>
      <c r="E244" s="57"/>
      <c r="F244" s="57"/>
    </row>
  </sheetData>
  <mergeCells count="13">
    <mergeCell ref="A2:L2"/>
    <mergeCell ref="A4:A6"/>
    <mergeCell ref="B4:B6"/>
    <mergeCell ref="C4:C6"/>
    <mergeCell ref="E4:L4"/>
    <mergeCell ref="E5:J5"/>
    <mergeCell ref="K5:K6"/>
    <mergeCell ref="A20:A32"/>
    <mergeCell ref="A7:A18"/>
    <mergeCell ref="A72:A84"/>
    <mergeCell ref="A59:A71"/>
    <mergeCell ref="A46:A58"/>
    <mergeCell ref="A33:A4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14"/>
  <sheetViews>
    <sheetView showGridLines="0" rightToLeft="1" topLeftCell="H1" zoomScaleNormal="100" zoomScaleSheetLayoutView="100" workbookViewId="0">
      <selection activeCell="O53" sqref="O53"/>
    </sheetView>
  </sheetViews>
  <sheetFormatPr defaultRowHeight="14.25"/>
  <cols>
    <col min="1" max="1" width="5.125" style="55" customWidth="1"/>
    <col min="2" max="2" width="5.125" style="59" customWidth="1"/>
    <col min="3" max="3" width="8.625" customWidth="1"/>
    <col min="4" max="4" width="4.125" customWidth="1"/>
    <col min="5" max="5" width="8.625" customWidth="1"/>
    <col min="6" max="6" width="4.125" customWidth="1"/>
    <col min="7" max="7" width="8.625" customWidth="1"/>
    <col min="8" max="8" width="4.125" customWidth="1"/>
    <col min="9" max="9" width="8.625" customWidth="1"/>
    <col min="10" max="10" width="4.125" style="7" customWidth="1"/>
    <col min="11" max="11" width="8.625" customWidth="1"/>
    <col min="12" max="12" width="4.125" customWidth="1"/>
    <col min="13" max="14" width="3.625" customWidth="1"/>
    <col min="15" max="25" width="6.625" style="60" customWidth="1"/>
    <col min="27" max="27" width="11.875" customWidth="1"/>
  </cols>
  <sheetData>
    <row r="1" spans="1:29" ht="15" customHeight="1">
      <c r="A1" s="1"/>
      <c r="B1" s="2"/>
      <c r="C1" s="3"/>
      <c r="D1" s="4"/>
      <c r="E1" s="3"/>
      <c r="F1" s="4"/>
      <c r="G1" s="3"/>
      <c r="H1" s="4"/>
      <c r="I1" s="3"/>
      <c r="J1" s="4"/>
      <c r="K1" s="3"/>
      <c r="L1" s="4"/>
    </row>
    <row r="2" spans="1:29" ht="12.75" customHeight="1">
      <c r="A2" s="112" t="s">
        <v>27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29" ht="9.9499999999999993" customHeight="1" thickBot="1">
      <c r="A3" s="5"/>
      <c r="B3" s="6"/>
      <c r="C3" s="7"/>
      <c r="D3" s="7"/>
      <c r="E3" s="7"/>
      <c r="F3" s="7"/>
      <c r="G3" s="7"/>
      <c r="H3" s="7"/>
      <c r="I3" s="7"/>
      <c r="K3" s="7"/>
      <c r="L3" s="7"/>
    </row>
    <row r="4" spans="1:29" ht="12.75" customHeight="1" thickBot="1">
      <c r="A4" s="113" t="s">
        <v>0</v>
      </c>
      <c r="B4" s="116" t="s">
        <v>1</v>
      </c>
      <c r="C4" s="119" t="s">
        <v>2</v>
      </c>
      <c r="D4" s="8"/>
      <c r="E4" s="119" t="s">
        <v>3</v>
      </c>
      <c r="F4" s="122"/>
      <c r="G4" s="122"/>
      <c r="H4" s="122"/>
      <c r="I4" s="122"/>
      <c r="J4" s="122"/>
      <c r="K4" s="122"/>
      <c r="L4" s="122"/>
      <c r="M4" s="9"/>
      <c r="N4" s="9"/>
      <c r="O4" s="61"/>
    </row>
    <row r="5" spans="1:29" ht="12.75" customHeight="1">
      <c r="A5" s="114"/>
      <c r="B5" s="117"/>
      <c r="C5" s="120"/>
      <c r="D5" s="10"/>
      <c r="E5" s="123" t="s">
        <v>4</v>
      </c>
      <c r="F5" s="124"/>
      <c r="G5" s="124"/>
      <c r="H5" s="124"/>
      <c r="I5" s="124"/>
      <c r="J5" s="125"/>
      <c r="K5" s="126" t="s">
        <v>5</v>
      </c>
      <c r="L5" s="11"/>
      <c r="M5" s="9"/>
      <c r="N5" s="129"/>
      <c r="O5" s="129"/>
      <c r="P5" s="130" t="s">
        <v>2</v>
      </c>
      <c r="Q5" s="62"/>
      <c r="R5" s="130" t="s">
        <v>3</v>
      </c>
      <c r="S5" s="133"/>
      <c r="T5" s="133"/>
      <c r="U5" s="133"/>
      <c r="V5" s="133"/>
      <c r="W5" s="133"/>
      <c r="X5" s="133"/>
      <c r="Y5" s="133"/>
    </row>
    <row r="6" spans="1:29" ht="25.5" customHeight="1" thickBot="1">
      <c r="A6" s="115"/>
      <c r="B6" s="118"/>
      <c r="C6" s="121"/>
      <c r="D6" s="12" t="s">
        <v>6</v>
      </c>
      <c r="E6" s="13" t="s">
        <v>7</v>
      </c>
      <c r="F6" s="14" t="s">
        <v>6</v>
      </c>
      <c r="G6" s="15" t="s">
        <v>8</v>
      </c>
      <c r="H6" s="14" t="s">
        <v>6</v>
      </c>
      <c r="I6" s="15" t="s">
        <v>9</v>
      </c>
      <c r="J6" s="14" t="s">
        <v>6</v>
      </c>
      <c r="K6" s="127"/>
      <c r="L6" s="16" t="s">
        <v>6</v>
      </c>
      <c r="M6" s="17"/>
      <c r="N6" s="17"/>
      <c r="O6" s="63"/>
      <c r="P6" s="131"/>
      <c r="Q6" s="64"/>
      <c r="R6" s="134" t="s">
        <v>4</v>
      </c>
      <c r="S6" s="135"/>
      <c r="T6" s="135"/>
      <c r="U6" s="135"/>
      <c r="V6" s="135"/>
      <c r="W6" s="136"/>
      <c r="X6" s="137" t="s">
        <v>5</v>
      </c>
      <c r="Y6" s="65"/>
    </row>
    <row r="7" spans="1:29" s="23" customFormat="1" ht="15" customHeight="1" thickBot="1">
      <c r="A7" s="139" t="s">
        <v>10</v>
      </c>
      <c r="B7" s="18" t="s">
        <v>11</v>
      </c>
      <c r="C7" s="19">
        <v>8183400</v>
      </c>
      <c r="D7" s="20">
        <v>100</v>
      </c>
      <c r="E7" s="19">
        <v>6470100</v>
      </c>
      <c r="F7" s="20">
        <v>100</v>
      </c>
      <c r="G7" s="21">
        <v>910500</v>
      </c>
      <c r="H7" s="20">
        <v>100</v>
      </c>
      <c r="I7" s="21">
        <v>5559600</v>
      </c>
      <c r="J7" s="20">
        <v>100</v>
      </c>
      <c r="K7" s="21">
        <v>1713300</v>
      </c>
      <c r="L7" s="22">
        <v>100</v>
      </c>
      <c r="O7" s="66"/>
      <c r="P7" s="132"/>
      <c r="Q7" s="67" t="s">
        <v>6</v>
      </c>
      <c r="R7" s="68" t="s">
        <v>7</v>
      </c>
      <c r="S7" s="69" t="s">
        <v>6</v>
      </c>
      <c r="T7" s="70" t="s">
        <v>8</v>
      </c>
      <c r="U7" s="69" t="s">
        <v>6</v>
      </c>
      <c r="V7" s="70" t="s">
        <v>9</v>
      </c>
      <c r="W7" s="69" t="s">
        <v>6</v>
      </c>
      <c r="X7" s="138"/>
      <c r="Y7" s="71" t="s">
        <v>6</v>
      </c>
    </row>
    <row r="8" spans="1:29" ht="15" customHeight="1">
      <c r="A8" s="140"/>
      <c r="B8" s="24" t="s">
        <v>12</v>
      </c>
      <c r="C8" s="25">
        <v>835600</v>
      </c>
      <c r="D8" s="26">
        <v>10.21091477869834</v>
      </c>
      <c r="E8" s="27">
        <v>636600</v>
      </c>
      <c r="F8" s="26">
        <v>9.8391060416376863</v>
      </c>
      <c r="G8" s="25">
        <v>165900</v>
      </c>
      <c r="H8" s="26">
        <v>18.220757825370676</v>
      </c>
      <c r="I8" s="25">
        <v>470700</v>
      </c>
      <c r="J8" s="26">
        <v>8.4664364342758471</v>
      </c>
      <c r="K8" s="25">
        <v>199100</v>
      </c>
      <c r="L8" s="28">
        <v>11.620848654643085</v>
      </c>
      <c r="O8" s="60" t="s">
        <v>28</v>
      </c>
      <c r="P8" s="72">
        <f t="shared" ref="P8:Q8" si="0">SUM(C8:C11)</f>
        <v>2943000</v>
      </c>
      <c r="Q8" s="72">
        <f t="shared" si="0"/>
        <v>35.963047144218784</v>
      </c>
      <c r="R8" s="72">
        <f>SUM(E8:E11)</f>
        <v>2165200</v>
      </c>
      <c r="S8" s="72">
        <f>SUM(F8:F11)</f>
        <v>33.464706882428402</v>
      </c>
      <c r="T8" s="72">
        <f t="shared" ref="T8:W8" si="1">SUM(G8:G11)</f>
        <v>525400</v>
      </c>
      <c r="U8" s="72">
        <f t="shared" si="1"/>
        <v>57.704557935200441</v>
      </c>
      <c r="V8" s="72">
        <f>SUM(I8:I11)</f>
        <v>1639800</v>
      </c>
      <c r="W8" s="72">
        <f t="shared" si="1"/>
        <v>29.494927692639763</v>
      </c>
      <c r="X8" s="72">
        <f>SUM(K8:K11)</f>
        <v>778000</v>
      </c>
      <c r="Y8" s="72">
        <f t="shared" ref="Y8" si="2">SUM(L8:L11)</f>
        <v>45.409443763497343</v>
      </c>
    </row>
    <row r="9" spans="1:29" ht="15" customHeight="1">
      <c r="A9" s="140"/>
      <c r="B9" s="24" t="s">
        <v>13</v>
      </c>
      <c r="C9" s="25">
        <v>762200</v>
      </c>
      <c r="D9" s="26">
        <v>9.313977075543173</v>
      </c>
      <c r="E9" s="27">
        <v>571000</v>
      </c>
      <c r="F9" s="26">
        <v>8.8252113568569275</v>
      </c>
      <c r="G9" s="25">
        <v>137200</v>
      </c>
      <c r="H9" s="26">
        <v>15.068643602416254</v>
      </c>
      <c r="I9" s="25">
        <v>433800</v>
      </c>
      <c r="J9" s="26">
        <v>7.8027196201165552</v>
      </c>
      <c r="K9" s="25">
        <v>191200</v>
      </c>
      <c r="L9" s="28">
        <v>11.159750189692407</v>
      </c>
      <c r="O9" s="60" t="s">
        <v>29</v>
      </c>
      <c r="P9" s="72">
        <f t="shared" ref="P9:Q9" si="3">SUM(C12:C16)</f>
        <v>4353500</v>
      </c>
      <c r="Q9" s="72">
        <f t="shared" si="3"/>
        <v>53.199159273651532</v>
      </c>
      <c r="R9" s="72">
        <f>SUM(E12:E16)</f>
        <v>3491100</v>
      </c>
      <c r="S9" s="72">
        <f t="shared" ref="S9:W9" si="4">SUM(F12:F16)</f>
        <v>53.957434970093196</v>
      </c>
      <c r="T9" s="72">
        <f t="shared" si="4"/>
        <v>361300</v>
      </c>
      <c r="U9" s="72">
        <f t="shared" si="4"/>
        <v>39.681493684788578</v>
      </c>
      <c r="V9" s="72">
        <f t="shared" si="4"/>
        <v>3129800</v>
      </c>
      <c r="W9" s="72">
        <f t="shared" si="4"/>
        <v>56.295416936470239</v>
      </c>
      <c r="X9" s="72">
        <f>SUM(K12:K16)</f>
        <v>862100</v>
      </c>
      <c r="Y9" s="72">
        <f t="shared" ref="Y9" si="5">SUM(L12:L16)</f>
        <v>50.318099573921671</v>
      </c>
    </row>
    <row r="10" spans="1:29" ht="15" customHeight="1">
      <c r="A10" s="140"/>
      <c r="B10" s="24" t="s">
        <v>14</v>
      </c>
      <c r="C10" s="25">
        <v>706900</v>
      </c>
      <c r="D10" s="26">
        <v>8.6382188332477945</v>
      </c>
      <c r="E10" s="27">
        <v>503600</v>
      </c>
      <c r="F10" s="26">
        <v>7.7834963910913286</v>
      </c>
      <c r="G10" s="25">
        <v>127400</v>
      </c>
      <c r="H10" s="26">
        <v>13.992311916529379</v>
      </c>
      <c r="I10" s="25">
        <v>376200</v>
      </c>
      <c r="J10" s="26">
        <v>6.7666738614288802</v>
      </c>
      <c r="K10" s="25">
        <v>203400</v>
      </c>
      <c r="L10" s="28">
        <v>11.871826300122571</v>
      </c>
      <c r="O10" s="60" t="s">
        <v>30</v>
      </c>
      <c r="P10" s="72">
        <f t="shared" ref="P10:Q10" si="6">C17+C18</f>
        <v>887000</v>
      </c>
      <c r="Q10" s="72">
        <f t="shared" si="6"/>
        <v>10.839015568101278</v>
      </c>
      <c r="R10" s="72">
        <f>E17+E18</f>
        <v>813900</v>
      </c>
      <c r="S10" s="72">
        <f t="shared" ref="S10:W10" si="7">F17+F18</f>
        <v>12.579403718644226</v>
      </c>
      <c r="T10" s="72">
        <f t="shared" si="7"/>
        <v>24000</v>
      </c>
      <c r="U10" s="72">
        <f t="shared" si="7"/>
        <v>2.6359143327841847</v>
      </c>
      <c r="V10" s="72">
        <f t="shared" si="7"/>
        <v>789900</v>
      </c>
      <c r="W10" s="72">
        <f t="shared" si="7"/>
        <v>14.207856680336715</v>
      </c>
      <c r="X10" s="72">
        <f>K17+K18</f>
        <v>73200</v>
      </c>
      <c r="Y10" s="72">
        <f t="shared" ref="Y10" si="8">L17+L18</f>
        <v>4.2724566625809839</v>
      </c>
      <c r="Z10" s="73"/>
      <c r="AA10" s="74" t="s">
        <v>31</v>
      </c>
      <c r="AB10" s="74" t="s">
        <v>8</v>
      </c>
      <c r="AC10" s="74" t="s">
        <v>32</v>
      </c>
    </row>
    <row r="11" spans="1:29" ht="15" customHeight="1">
      <c r="A11" s="140"/>
      <c r="B11" s="24" t="s">
        <v>15</v>
      </c>
      <c r="C11" s="25">
        <v>638300</v>
      </c>
      <c r="D11" s="26">
        <v>7.7999364567294771</v>
      </c>
      <c r="E11" s="27">
        <v>454000</v>
      </c>
      <c r="F11" s="26">
        <v>7.0168930928424604</v>
      </c>
      <c r="G11" s="25">
        <v>94900</v>
      </c>
      <c r="H11" s="26">
        <v>10.422844590884131</v>
      </c>
      <c r="I11" s="25">
        <v>359100</v>
      </c>
      <c r="J11" s="26">
        <v>6.4590977768184761</v>
      </c>
      <c r="K11" s="25">
        <v>184300</v>
      </c>
      <c r="L11" s="28">
        <v>10.757018619039281</v>
      </c>
      <c r="Z11" s="73">
        <v>2014</v>
      </c>
      <c r="AA11" s="74"/>
      <c r="AB11" s="74"/>
      <c r="AC11" s="74"/>
    </row>
    <row r="12" spans="1:29" s="23" customFormat="1" ht="15" customHeight="1">
      <c r="A12" s="140"/>
      <c r="B12" s="24" t="s">
        <v>16</v>
      </c>
      <c r="C12" s="25">
        <v>595200</v>
      </c>
      <c r="D12" s="26">
        <v>7.2732605029694248</v>
      </c>
      <c r="E12" s="27">
        <v>435500</v>
      </c>
      <c r="F12" s="26">
        <v>6.7309624271649593</v>
      </c>
      <c r="G12" s="25">
        <v>81900</v>
      </c>
      <c r="H12" s="26">
        <v>8.9950576606260295</v>
      </c>
      <c r="I12" s="25">
        <v>353600</v>
      </c>
      <c r="J12" s="26">
        <v>6.3601697963882291</v>
      </c>
      <c r="K12" s="25">
        <v>159700</v>
      </c>
      <c r="L12" s="28">
        <v>9.3211930193194412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73" t="s">
        <v>28</v>
      </c>
      <c r="AA12" s="75">
        <f>S8</f>
        <v>33.464706882428402</v>
      </c>
      <c r="AB12" s="75">
        <f>U8</f>
        <v>57.704557935200441</v>
      </c>
      <c r="AC12" s="75">
        <f>W8</f>
        <v>29.494927692639763</v>
      </c>
    </row>
    <row r="13" spans="1:29" s="23" customFormat="1" ht="15" customHeight="1">
      <c r="A13" s="140"/>
      <c r="B13" s="24" t="s">
        <v>17</v>
      </c>
      <c r="C13" s="25">
        <v>1144500</v>
      </c>
      <c r="D13" s="26">
        <v>13.98562944497397</v>
      </c>
      <c r="E13" s="27">
        <v>908000</v>
      </c>
      <c r="F13" s="26">
        <v>14.033786185684921</v>
      </c>
      <c r="G13" s="25">
        <v>117900</v>
      </c>
      <c r="H13" s="26">
        <v>12.948929159802308</v>
      </c>
      <c r="I13" s="25">
        <v>790100</v>
      </c>
      <c r="J13" s="26">
        <v>14.21145406144327</v>
      </c>
      <c r="K13" s="25">
        <v>236400</v>
      </c>
      <c r="L13" s="28">
        <v>13.797933811941867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73" t="s">
        <v>29</v>
      </c>
      <c r="AA13" s="75">
        <f t="shared" ref="AA13:AA14" si="9">S9</f>
        <v>53.957434970093196</v>
      </c>
      <c r="AB13" s="75">
        <f t="shared" ref="AB13:AB14" si="10">U9</f>
        <v>39.681493684788578</v>
      </c>
      <c r="AC13" s="75">
        <f t="shared" ref="AC13:AC14" si="11">W9</f>
        <v>56.295416936470239</v>
      </c>
    </row>
    <row r="14" spans="1:29" s="23" customFormat="1" ht="15" customHeight="1">
      <c r="A14" s="140"/>
      <c r="B14" s="24" t="s">
        <v>18</v>
      </c>
      <c r="C14" s="25">
        <v>1053300</v>
      </c>
      <c r="D14" s="26">
        <v>12.871178238873817</v>
      </c>
      <c r="E14" s="27">
        <v>839300</v>
      </c>
      <c r="F14" s="26">
        <v>12.971978794763604</v>
      </c>
      <c r="G14" s="25">
        <v>76200</v>
      </c>
      <c r="H14" s="26">
        <v>8.3690280065897866</v>
      </c>
      <c r="I14" s="25">
        <v>763100</v>
      </c>
      <c r="J14" s="26">
        <v>13.725807612058421</v>
      </c>
      <c r="K14" s="25">
        <v>213900</v>
      </c>
      <c r="L14" s="28">
        <v>12.484678690246891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73" t="s">
        <v>30</v>
      </c>
      <c r="AA14" s="75">
        <f t="shared" si="9"/>
        <v>12.579403718644226</v>
      </c>
      <c r="AB14" s="75">
        <f t="shared" si="10"/>
        <v>2.6359143327841847</v>
      </c>
      <c r="AC14" s="75">
        <f t="shared" si="11"/>
        <v>14.207856680336715</v>
      </c>
    </row>
    <row r="15" spans="1:29" ht="15" customHeight="1">
      <c r="A15" s="140"/>
      <c r="B15" s="24" t="s">
        <v>19</v>
      </c>
      <c r="C15" s="25">
        <v>820100</v>
      </c>
      <c r="D15" s="26">
        <v>10.021506953100179</v>
      </c>
      <c r="E15" s="27">
        <v>660100</v>
      </c>
      <c r="F15" s="26">
        <v>10.202315265606405</v>
      </c>
      <c r="G15" s="25">
        <v>48800</v>
      </c>
      <c r="H15" s="26">
        <v>5.3596924766611753</v>
      </c>
      <c r="I15" s="25">
        <v>611300</v>
      </c>
      <c r="J15" s="26">
        <v>10.995395352183611</v>
      </c>
      <c r="K15" s="25">
        <v>160000</v>
      </c>
      <c r="L15" s="28">
        <v>9.3387030876087067</v>
      </c>
      <c r="Z15" s="73">
        <v>2024</v>
      </c>
      <c r="AA15" s="74"/>
      <c r="AB15" s="74"/>
      <c r="AC15" s="74"/>
    </row>
    <row r="16" spans="1:29" ht="15" customHeight="1">
      <c r="A16" s="140"/>
      <c r="B16" s="24" t="s">
        <v>20</v>
      </c>
      <c r="C16" s="25">
        <v>740400</v>
      </c>
      <c r="D16" s="26">
        <v>9.0475841337341443</v>
      </c>
      <c r="E16" s="27">
        <v>648200</v>
      </c>
      <c r="F16" s="26">
        <v>10.018392296873309</v>
      </c>
      <c r="G16" s="25">
        <v>36500</v>
      </c>
      <c r="H16" s="26">
        <v>4.0087863811092808</v>
      </c>
      <c r="I16" s="25">
        <v>611700</v>
      </c>
      <c r="J16" s="26">
        <v>11.002590114396719</v>
      </c>
      <c r="K16" s="25">
        <v>92100</v>
      </c>
      <c r="L16" s="28">
        <v>5.3755909648047631</v>
      </c>
      <c r="Z16" s="73" t="s">
        <v>28</v>
      </c>
      <c r="AA16" s="76">
        <f>S20</f>
        <v>34.295493747304874</v>
      </c>
      <c r="AB16" s="76">
        <f>U20</f>
        <v>55.211161387631968</v>
      </c>
      <c r="AC16" s="76">
        <f>W20</f>
        <v>29.745028548926953</v>
      </c>
    </row>
    <row r="17" spans="1:29" ht="15" customHeight="1">
      <c r="A17" s="140"/>
      <c r="B17" s="24" t="s">
        <v>21</v>
      </c>
      <c r="C17" s="25">
        <v>485900</v>
      </c>
      <c r="D17" s="26">
        <v>5.9376298360094832</v>
      </c>
      <c r="E17" s="27">
        <v>438600</v>
      </c>
      <c r="F17" s="26">
        <v>6.7788751333055135</v>
      </c>
      <c r="G17" s="25">
        <v>15500</v>
      </c>
      <c r="H17" s="26">
        <v>1.7023613399231192</v>
      </c>
      <c r="I17" s="25">
        <v>423100</v>
      </c>
      <c r="J17" s="26">
        <v>7.6102597309158924</v>
      </c>
      <c r="K17" s="25">
        <v>47300</v>
      </c>
      <c r="L17" s="28">
        <v>2.7607541002743243</v>
      </c>
      <c r="Z17" s="73" t="s">
        <v>29</v>
      </c>
      <c r="AA17" s="76">
        <f t="shared" ref="AA17:AA18" si="12">S21</f>
        <v>50.745202673566197</v>
      </c>
      <c r="AB17" s="76">
        <f t="shared" ref="AB17:AB18" si="13">U21</f>
        <v>40.987933634992459</v>
      </c>
      <c r="AC17" s="76">
        <f t="shared" ref="AC17:AC18" si="14">W21</f>
        <v>52.868018638839658</v>
      </c>
    </row>
    <row r="18" spans="1:29" ht="15" customHeight="1">
      <c r="A18" s="140"/>
      <c r="B18" s="24" t="s">
        <v>22</v>
      </c>
      <c r="C18" s="25">
        <v>401100</v>
      </c>
      <c r="D18" s="26">
        <v>4.9013857320917955</v>
      </c>
      <c r="E18" s="27">
        <v>375300</v>
      </c>
      <c r="F18" s="26">
        <v>5.8005285853387125</v>
      </c>
      <c r="G18" s="25">
        <v>8500</v>
      </c>
      <c r="H18" s="26">
        <v>0.9335529928610653</v>
      </c>
      <c r="I18" s="25">
        <v>366800</v>
      </c>
      <c r="J18" s="26">
        <v>6.5975969494208222</v>
      </c>
      <c r="K18" s="25">
        <v>25900</v>
      </c>
      <c r="L18" s="28">
        <v>1.5117025623066596</v>
      </c>
      <c r="Z18" s="73" t="s">
        <v>30</v>
      </c>
      <c r="AA18" s="76">
        <f t="shared" si="12"/>
        <v>14.95660845191893</v>
      </c>
      <c r="AB18" s="76">
        <f t="shared" si="13"/>
        <v>3.7858220211161386</v>
      </c>
      <c r="AC18" s="76">
        <f t="shared" si="14"/>
        <v>17.386952812233382</v>
      </c>
    </row>
    <row r="19" spans="1:29" s="23" customFormat="1" ht="15" customHeight="1">
      <c r="A19" s="106" t="s">
        <v>23</v>
      </c>
      <c r="B19" s="29" t="s">
        <v>11</v>
      </c>
      <c r="C19" s="30">
        <v>9524800</v>
      </c>
      <c r="D19" s="31">
        <v>100</v>
      </c>
      <c r="E19" s="32">
        <f t="shared" ref="E19:E42" si="15">G19+I19</f>
        <v>7420800</v>
      </c>
      <c r="F19" s="31">
        <v>100</v>
      </c>
      <c r="G19" s="30">
        <v>1326000</v>
      </c>
      <c r="H19" s="31">
        <v>100</v>
      </c>
      <c r="I19" s="30">
        <v>6094800</v>
      </c>
      <c r="J19" s="31">
        <v>100</v>
      </c>
      <c r="K19" s="30">
        <v>2104100</v>
      </c>
      <c r="L19" s="33">
        <v>100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77">
        <v>2039</v>
      </c>
      <c r="AA19" s="78"/>
      <c r="AB19" s="78"/>
      <c r="AC19" s="78"/>
    </row>
    <row r="20" spans="1:29" ht="15" customHeight="1">
      <c r="A20" s="107"/>
      <c r="B20" s="34" t="s">
        <v>12</v>
      </c>
      <c r="C20" s="35">
        <v>909100</v>
      </c>
      <c r="D20" s="36">
        <f t="shared" ref="D20:D30" si="16">C20/$C$19*$D$19</f>
        <v>9.5445573660339331</v>
      </c>
      <c r="E20" s="37">
        <f t="shared" si="15"/>
        <v>678800</v>
      </c>
      <c r="F20" s="36">
        <f t="shared" ref="F20:F30" si="17">E20/$E$19*$F$19</f>
        <v>9.1472617507546357</v>
      </c>
      <c r="G20" s="35">
        <v>232600</v>
      </c>
      <c r="H20" s="36">
        <f t="shared" ref="H20:H30" si="18">G20/$G$19*$H$19</f>
        <v>17.541478129713422</v>
      </c>
      <c r="I20" s="35">
        <v>446200</v>
      </c>
      <c r="J20" s="36">
        <f t="shared" ref="J20:J30" si="19">I20/$I$19*$J$19</f>
        <v>7.3209949465117798</v>
      </c>
      <c r="K20" s="35">
        <v>230300</v>
      </c>
      <c r="L20" s="38">
        <f t="shared" ref="L20:L30" si="20">K20/$K$19*$L$19</f>
        <v>10.945297276745402</v>
      </c>
      <c r="O20" s="60" t="s">
        <v>28</v>
      </c>
      <c r="P20" s="72">
        <f>SUM(C20:C23)</f>
        <v>3377900</v>
      </c>
      <c r="Q20" s="72">
        <f t="shared" ref="Q20" si="21">SUM(D20:D23)</f>
        <v>35.464261716781451</v>
      </c>
      <c r="R20" s="72">
        <f>SUM(E20:E23)</f>
        <v>2545000</v>
      </c>
      <c r="S20" s="72">
        <f>SUM(F20:F23)</f>
        <v>34.295493747304874</v>
      </c>
      <c r="T20" s="72">
        <f t="shared" ref="T20:U20" si="22">SUM(G20:G23)</f>
        <v>732100</v>
      </c>
      <c r="U20" s="72">
        <f t="shared" si="22"/>
        <v>55.211161387631968</v>
      </c>
      <c r="V20" s="72">
        <f>SUM(I20:I23)</f>
        <v>1812900</v>
      </c>
      <c r="W20" s="72">
        <f t="shared" ref="W20" si="23">SUM(J20:J23)</f>
        <v>29.745028548926953</v>
      </c>
      <c r="X20" s="72">
        <f>SUM(K20:K23)</f>
        <v>832800</v>
      </c>
      <c r="Y20" s="72">
        <f t="shared" ref="Y20" si="24">SUM(L20:L23)</f>
        <v>39.579867877002044</v>
      </c>
      <c r="Z20" s="73" t="s">
        <v>28</v>
      </c>
      <c r="AA20" s="76">
        <f>S32</f>
        <v>33.206085753803599</v>
      </c>
      <c r="AB20" s="76">
        <f>U32</f>
        <v>52.676774453240306</v>
      </c>
      <c r="AC20" s="76">
        <f>W32</f>
        <v>26.805457539402493</v>
      </c>
    </row>
    <row r="21" spans="1:29" ht="15" customHeight="1">
      <c r="A21" s="107"/>
      <c r="B21" s="34" t="s">
        <v>13</v>
      </c>
      <c r="C21" s="35">
        <v>872300</v>
      </c>
      <c r="D21" s="36">
        <f t="shared" si="16"/>
        <v>9.1581975474550639</v>
      </c>
      <c r="E21" s="37">
        <f t="shared" si="15"/>
        <v>659500</v>
      </c>
      <c r="F21" s="36">
        <f t="shared" si="17"/>
        <v>8.88718197498922</v>
      </c>
      <c r="G21" s="35">
        <v>196700</v>
      </c>
      <c r="H21" s="36">
        <f t="shared" si="18"/>
        <v>14.834087481146305</v>
      </c>
      <c r="I21" s="35">
        <v>462800</v>
      </c>
      <c r="J21" s="36">
        <f t="shared" si="19"/>
        <v>7.5933582726258457</v>
      </c>
      <c r="K21" s="35">
        <v>212800</v>
      </c>
      <c r="L21" s="38">
        <f t="shared" si="20"/>
        <v>10.113587757235873</v>
      </c>
      <c r="O21" s="60" t="s">
        <v>29</v>
      </c>
      <c r="P21" s="72">
        <f>SUM(C24:C28)</f>
        <v>4910700</v>
      </c>
      <c r="Q21" s="72">
        <f t="shared" ref="Q21" si="25">SUM(D24:D28)</f>
        <v>51.556988073240383</v>
      </c>
      <c r="R21" s="72">
        <f>SUM(E24:E28)</f>
        <v>3765700</v>
      </c>
      <c r="S21" s="72">
        <f t="shared" ref="S21:W21" si="26">SUM(F24:F28)</f>
        <v>50.745202673566197</v>
      </c>
      <c r="T21" s="72">
        <f t="shared" si="26"/>
        <v>543500</v>
      </c>
      <c r="U21" s="72">
        <f t="shared" si="26"/>
        <v>40.987933634992459</v>
      </c>
      <c r="V21" s="72">
        <f t="shared" si="26"/>
        <v>3222200</v>
      </c>
      <c r="W21" s="72">
        <f t="shared" si="26"/>
        <v>52.868018638839658</v>
      </c>
      <c r="X21" s="72">
        <f>SUM(K24:K28)</f>
        <v>1145000</v>
      </c>
      <c r="Y21" s="72">
        <f t="shared" ref="Y21" si="27">SUM(L24:L28)</f>
        <v>54.417565705052041</v>
      </c>
      <c r="Z21" s="73" t="s">
        <v>29</v>
      </c>
      <c r="AA21" s="76">
        <f t="shared" ref="AA21:AA22" si="28">S33</f>
        <v>50.343568464730296</v>
      </c>
      <c r="AB21" s="76">
        <f t="shared" ref="AB21:AB22" si="29">U33</f>
        <v>42.85969855539156</v>
      </c>
      <c r="AC21" s="76">
        <f t="shared" ref="AC21:AC22" si="30">W33</f>
        <v>52.803752058339221</v>
      </c>
    </row>
    <row r="22" spans="1:29" ht="15" customHeight="1">
      <c r="A22" s="107"/>
      <c r="B22" s="34" t="s">
        <v>14</v>
      </c>
      <c r="C22" s="35">
        <v>835000</v>
      </c>
      <c r="D22" s="36">
        <f t="shared" si="16"/>
        <v>8.7665882748194193</v>
      </c>
      <c r="E22" s="37">
        <f t="shared" si="15"/>
        <v>636200</v>
      </c>
      <c r="F22" s="36">
        <f t="shared" si="17"/>
        <v>8.5731996550237159</v>
      </c>
      <c r="G22" s="35">
        <v>165800</v>
      </c>
      <c r="H22" s="36">
        <f t="shared" si="18"/>
        <v>12.503770739064857</v>
      </c>
      <c r="I22" s="35">
        <v>470400</v>
      </c>
      <c r="J22" s="36">
        <f t="shared" si="19"/>
        <v>7.7180547351840918</v>
      </c>
      <c r="K22" s="35">
        <v>198800</v>
      </c>
      <c r="L22" s="38">
        <f t="shared" si="20"/>
        <v>9.4482201416282496</v>
      </c>
      <c r="O22" s="60" t="s">
        <v>30</v>
      </c>
      <c r="P22" s="72">
        <f t="shared" ref="P22:Q22" si="31">C29+C30</f>
        <v>1236300</v>
      </c>
      <c r="Q22" s="72">
        <f t="shared" si="31"/>
        <v>12.979800100789518</v>
      </c>
      <c r="R22" s="72">
        <f>E29+E30</f>
        <v>1109900</v>
      </c>
      <c r="S22" s="72">
        <f t="shared" ref="S22:W22" si="32">F29+F30</f>
        <v>14.95660845191893</v>
      </c>
      <c r="T22" s="72">
        <f t="shared" si="32"/>
        <v>50200</v>
      </c>
      <c r="U22" s="72">
        <f t="shared" si="32"/>
        <v>3.7858220211161386</v>
      </c>
      <c r="V22" s="72">
        <f t="shared" si="32"/>
        <v>1059700</v>
      </c>
      <c r="W22" s="72">
        <f t="shared" si="32"/>
        <v>17.386952812233382</v>
      </c>
      <c r="X22" s="72">
        <f>K29+K30</f>
        <v>126500</v>
      </c>
      <c r="Y22" s="72">
        <f t="shared" ref="Y22" si="33">L29+L30</f>
        <v>6.0120716695974519</v>
      </c>
      <c r="Z22" s="73" t="s">
        <v>30</v>
      </c>
      <c r="AA22" s="76">
        <f t="shared" si="28"/>
        <v>16.451452282157675</v>
      </c>
      <c r="AB22" s="76">
        <f t="shared" si="29"/>
        <v>4.4679994633033679</v>
      </c>
      <c r="AC22" s="76">
        <f t="shared" si="30"/>
        <v>20.39079040225829</v>
      </c>
    </row>
    <row r="23" spans="1:29" ht="15" customHeight="1">
      <c r="A23" s="107"/>
      <c r="B23" s="34" t="s">
        <v>15</v>
      </c>
      <c r="C23" s="35">
        <v>761500</v>
      </c>
      <c r="D23" s="36">
        <f t="shared" si="16"/>
        <v>7.994918528473038</v>
      </c>
      <c r="E23" s="37">
        <f t="shared" si="15"/>
        <v>570500</v>
      </c>
      <c r="F23" s="36">
        <f t="shared" si="17"/>
        <v>7.687850366537301</v>
      </c>
      <c r="G23" s="35">
        <v>137000</v>
      </c>
      <c r="H23" s="36">
        <f t="shared" si="18"/>
        <v>10.331825037707389</v>
      </c>
      <c r="I23" s="35">
        <v>433500</v>
      </c>
      <c r="J23" s="36">
        <f t="shared" si="19"/>
        <v>7.1126205946052377</v>
      </c>
      <c r="K23" s="35">
        <v>190900</v>
      </c>
      <c r="L23" s="38">
        <f t="shared" si="20"/>
        <v>9.0727627013925201</v>
      </c>
      <c r="Z23" s="73">
        <v>2059</v>
      </c>
      <c r="AA23" s="74"/>
      <c r="AB23" s="74"/>
      <c r="AC23" s="74"/>
    </row>
    <row r="24" spans="1:29" s="23" customFormat="1" ht="15" customHeight="1">
      <c r="A24" s="107"/>
      <c r="B24" s="34" t="s">
        <v>16</v>
      </c>
      <c r="C24" s="35">
        <v>705500</v>
      </c>
      <c r="D24" s="36">
        <f t="shared" si="16"/>
        <v>7.4069796741138925</v>
      </c>
      <c r="E24" s="37">
        <f t="shared" si="15"/>
        <v>502700</v>
      </c>
      <c r="F24" s="36">
        <f t="shared" si="17"/>
        <v>6.7742022423458392</v>
      </c>
      <c r="G24" s="35">
        <v>127100</v>
      </c>
      <c r="H24" s="36">
        <f t="shared" si="18"/>
        <v>9.5852187028657632</v>
      </c>
      <c r="I24" s="35">
        <v>375600</v>
      </c>
      <c r="J24" s="36">
        <f t="shared" si="19"/>
        <v>6.1626304390628075</v>
      </c>
      <c r="K24" s="35">
        <v>202800</v>
      </c>
      <c r="L24" s="38">
        <f t="shared" si="20"/>
        <v>9.6383251746589984</v>
      </c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73" t="s">
        <v>28</v>
      </c>
      <c r="AA24" s="75">
        <f>S44</f>
        <v>34.457590401599731</v>
      </c>
      <c r="AB24" s="75">
        <f>U44</f>
        <v>48.357022404239942</v>
      </c>
      <c r="AC24" s="75">
        <f>W44</f>
        <v>27.108648579798754</v>
      </c>
    </row>
    <row r="25" spans="1:29" s="23" customFormat="1" ht="15" customHeight="1">
      <c r="A25" s="107"/>
      <c r="B25" s="34" t="s">
        <v>17</v>
      </c>
      <c r="C25" s="35">
        <v>1229400</v>
      </c>
      <c r="D25" s="39">
        <f t="shared" si="16"/>
        <v>12.90735763480598</v>
      </c>
      <c r="E25" s="37">
        <f t="shared" si="15"/>
        <v>886900</v>
      </c>
      <c r="F25" s="39">
        <f t="shared" si="17"/>
        <v>11.951541612764123</v>
      </c>
      <c r="G25" s="35">
        <v>176300</v>
      </c>
      <c r="H25" s="39">
        <f t="shared" si="18"/>
        <v>13.295625942684767</v>
      </c>
      <c r="I25" s="35">
        <v>710600</v>
      </c>
      <c r="J25" s="39">
        <f t="shared" si="19"/>
        <v>11.659119249196035</v>
      </c>
      <c r="K25" s="35">
        <v>342500</v>
      </c>
      <c r="L25" s="40">
        <f t="shared" si="20"/>
        <v>16.277743453257926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73" t="s">
        <v>29</v>
      </c>
      <c r="AA25" s="75">
        <f t="shared" ref="AA25:AA26" si="34">S45</f>
        <v>48.131978003666063</v>
      </c>
      <c r="AB25" s="75">
        <f t="shared" ref="AB25:AB26" si="35">U45</f>
        <v>45.46615273428089</v>
      </c>
      <c r="AC25" s="75">
        <f t="shared" ref="AC25:AC26" si="36">W45</f>
        <v>49.541459686664126</v>
      </c>
    </row>
    <row r="26" spans="1:29" s="23" customFormat="1" ht="15" customHeight="1">
      <c r="A26" s="107"/>
      <c r="B26" s="34" t="s">
        <v>18</v>
      </c>
      <c r="C26" s="35">
        <v>1138500</v>
      </c>
      <c r="D26" s="39">
        <f t="shared" si="16"/>
        <v>11.953006887283722</v>
      </c>
      <c r="E26" s="37">
        <f t="shared" si="15"/>
        <v>903600</v>
      </c>
      <c r="F26" s="39">
        <f t="shared" si="17"/>
        <v>12.176584734799482</v>
      </c>
      <c r="G26" s="35">
        <v>117300</v>
      </c>
      <c r="H26" s="39">
        <f t="shared" si="18"/>
        <v>8.8461538461538467</v>
      </c>
      <c r="I26" s="35">
        <v>786300</v>
      </c>
      <c r="J26" s="39">
        <f t="shared" si="19"/>
        <v>12.901161645993305</v>
      </c>
      <c r="K26" s="35">
        <v>235000</v>
      </c>
      <c r="L26" s="40">
        <f t="shared" si="20"/>
        <v>11.168670690556533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73" t="s">
        <v>30</v>
      </c>
      <c r="AA26" s="75">
        <f t="shared" si="34"/>
        <v>17.412097983669387</v>
      </c>
      <c r="AB26" s="75">
        <f t="shared" si="35"/>
        <v>6.1816429775957591</v>
      </c>
      <c r="AC26" s="75">
        <f t="shared" si="36"/>
        <v>23.349891733537127</v>
      </c>
    </row>
    <row r="27" spans="1:29" ht="15" customHeight="1">
      <c r="A27" s="107"/>
      <c r="B27" s="34" t="s">
        <v>19</v>
      </c>
      <c r="C27" s="35">
        <v>1040800</v>
      </c>
      <c r="D27" s="39">
        <f t="shared" si="16"/>
        <v>10.927263564589284</v>
      </c>
      <c r="E27" s="37">
        <f t="shared" si="15"/>
        <v>829900</v>
      </c>
      <c r="F27" s="39">
        <f t="shared" si="17"/>
        <v>11.183430357912894</v>
      </c>
      <c r="G27" s="35">
        <v>75300</v>
      </c>
      <c r="H27" s="39">
        <f t="shared" si="18"/>
        <v>5.6787330316742084</v>
      </c>
      <c r="I27" s="35">
        <v>754600</v>
      </c>
      <c r="J27" s="39">
        <f t="shared" si="19"/>
        <v>12.381046137691147</v>
      </c>
      <c r="K27" s="35">
        <v>210800</v>
      </c>
      <c r="L27" s="40">
        <f t="shared" si="20"/>
        <v>10.018535240720498</v>
      </c>
    </row>
    <row r="28" spans="1:29" ht="15" customHeight="1">
      <c r="A28" s="107"/>
      <c r="B28" s="34" t="s">
        <v>20</v>
      </c>
      <c r="C28" s="35">
        <v>796500</v>
      </c>
      <c r="D28" s="39">
        <f t="shared" si="16"/>
        <v>8.362380312447506</v>
      </c>
      <c r="E28" s="37">
        <f t="shared" si="15"/>
        <v>642600</v>
      </c>
      <c r="F28" s="39">
        <f t="shared" si="17"/>
        <v>8.6594437257438557</v>
      </c>
      <c r="G28" s="35">
        <v>47500</v>
      </c>
      <c r="H28" s="39">
        <f t="shared" si="18"/>
        <v>3.582202111613876</v>
      </c>
      <c r="I28" s="35">
        <v>595100</v>
      </c>
      <c r="J28" s="39">
        <f t="shared" si="19"/>
        <v>9.7640611668963704</v>
      </c>
      <c r="K28" s="35">
        <v>153900</v>
      </c>
      <c r="L28" s="40">
        <f t="shared" si="20"/>
        <v>7.3142911458580873</v>
      </c>
    </row>
    <row r="29" spans="1:29" ht="15" customHeight="1">
      <c r="A29" s="107"/>
      <c r="B29" s="34" t="s">
        <v>21</v>
      </c>
      <c r="C29" s="35">
        <v>685600</v>
      </c>
      <c r="D29" s="39">
        <f t="shared" si="16"/>
        <v>7.1980514026541238</v>
      </c>
      <c r="E29" s="37">
        <f t="shared" si="15"/>
        <v>602700</v>
      </c>
      <c r="F29" s="39">
        <f t="shared" si="17"/>
        <v>8.1217658473479943</v>
      </c>
      <c r="G29" s="35">
        <v>34000</v>
      </c>
      <c r="H29" s="39">
        <f t="shared" si="18"/>
        <v>2.5641025641025639</v>
      </c>
      <c r="I29" s="35">
        <v>568700</v>
      </c>
      <c r="J29" s="39">
        <f t="shared" si="19"/>
        <v>9.3309050337993042</v>
      </c>
      <c r="K29" s="35">
        <v>82900</v>
      </c>
      <c r="L29" s="40">
        <f t="shared" si="20"/>
        <v>3.9399268095622828</v>
      </c>
    </row>
    <row r="30" spans="1:29" ht="15" customHeight="1">
      <c r="A30" s="107"/>
      <c r="B30" s="34" t="s">
        <v>22</v>
      </c>
      <c r="C30" s="35">
        <v>550700</v>
      </c>
      <c r="D30" s="36">
        <f t="shared" si="16"/>
        <v>5.7817486981353934</v>
      </c>
      <c r="E30" s="37">
        <f t="shared" si="15"/>
        <v>507200</v>
      </c>
      <c r="F30" s="36">
        <f t="shared" si="17"/>
        <v>6.8348426045709356</v>
      </c>
      <c r="G30" s="35">
        <v>16200</v>
      </c>
      <c r="H30" s="36">
        <f t="shared" si="18"/>
        <v>1.2217194570135748</v>
      </c>
      <c r="I30" s="35">
        <v>491000</v>
      </c>
      <c r="J30" s="36">
        <f t="shared" si="19"/>
        <v>8.0560477784340758</v>
      </c>
      <c r="K30" s="35">
        <v>43600</v>
      </c>
      <c r="L30" s="38">
        <f t="shared" si="20"/>
        <v>2.0721448600351695</v>
      </c>
    </row>
    <row r="31" spans="1:29" ht="15" customHeight="1">
      <c r="A31" s="106" t="s">
        <v>24</v>
      </c>
      <c r="B31" s="41" t="s">
        <v>11</v>
      </c>
      <c r="C31" s="30">
        <v>11780500</v>
      </c>
      <c r="D31" s="42">
        <v>100</v>
      </c>
      <c r="E31" s="30">
        <f t="shared" si="15"/>
        <v>9037500</v>
      </c>
      <c r="F31" s="42">
        <v>100</v>
      </c>
      <c r="G31" s="30">
        <v>2235900</v>
      </c>
      <c r="H31" s="42">
        <v>100</v>
      </c>
      <c r="I31" s="30">
        <v>6801600</v>
      </c>
      <c r="J31" s="42">
        <v>100</v>
      </c>
      <c r="K31" s="30">
        <v>2742900</v>
      </c>
      <c r="L31" s="43">
        <v>100</v>
      </c>
    </row>
    <row r="32" spans="1:29" s="23" customFormat="1" ht="15" customHeight="1">
      <c r="A32" s="107"/>
      <c r="B32" s="34" t="s">
        <v>12</v>
      </c>
      <c r="C32" s="35">
        <v>1103500</v>
      </c>
      <c r="D32" s="44">
        <f t="shared" ref="D32:D42" si="37">C32/$C$31*$D$31</f>
        <v>9.3671745681422696</v>
      </c>
      <c r="E32" s="35">
        <f t="shared" si="15"/>
        <v>846400</v>
      </c>
      <c r="F32" s="44">
        <f t="shared" ref="F32:F42" si="38">E32/$E$31*$F$31</f>
        <v>9.3654218533886588</v>
      </c>
      <c r="G32" s="35">
        <v>359300</v>
      </c>
      <c r="H32" s="44">
        <f t="shared" ref="H32:H42" si="39">G32/$G$31*$H$31</f>
        <v>16.069591663312313</v>
      </c>
      <c r="I32" s="35">
        <v>487100</v>
      </c>
      <c r="J32" s="44">
        <f t="shared" ref="J32:J42" si="40">I32/$I$31*$J$31</f>
        <v>7.1615502234768282</v>
      </c>
      <c r="K32" s="35">
        <v>257100</v>
      </c>
      <c r="L32" s="45">
        <f t="shared" ref="L32:L42" si="41">K32/$K$31*$L$31</f>
        <v>9.3732910423274642</v>
      </c>
      <c r="O32" s="60" t="s">
        <v>28</v>
      </c>
      <c r="P32" s="72">
        <f>SUM(C32:C35)</f>
        <v>3984200</v>
      </c>
      <c r="Q32" s="72">
        <f t="shared" ref="Q32" si="42">SUM(D32:D35)</f>
        <v>33.82029625228131</v>
      </c>
      <c r="R32" s="72">
        <f>SUM(E32:E35)</f>
        <v>3001000</v>
      </c>
      <c r="S32" s="72">
        <f>SUM(F32:F35)</f>
        <v>33.206085753803599</v>
      </c>
      <c r="T32" s="72">
        <f t="shared" ref="T32:U32" si="43">SUM(G32:G35)</f>
        <v>1177800</v>
      </c>
      <c r="U32" s="72">
        <f t="shared" si="43"/>
        <v>52.676774453240306</v>
      </c>
      <c r="V32" s="72">
        <f>SUM(I32:I35)</f>
        <v>1823200</v>
      </c>
      <c r="W32" s="72">
        <f t="shared" ref="W32" si="44">SUM(J32:J35)</f>
        <v>26.805457539402493</v>
      </c>
      <c r="X32" s="72">
        <f>SUM(K32:K35)</f>
        <v>983200</v>
      </c>
      <c r="Y32" s="72">
        <f t="shared" ref="Y32" si="45">SUM(L32:L35)</f>
        <v>35.845273250938789</v>
      </c>
    </row>
    <row r="33" spans="1:25" s="23" customFormat="1" ht="15" customHeight="1">
      <c r="A33" s="107"/>
      <c r="B33" s="34" t="s">
        <v>13</v>
      </c>
      <c r="C33" s="35">
        <v>1017900</v>
      </c>
      <c r="D33" s="44">
        <f t="shared" si="37"/>
        <v>8.6405500615423794</v>
      </c>
      <c r="E33" s="35">
        <f t="shared" si="15"/>
        <v>766200</v>
      </c>
      <c r="F33" s="44">
        <f t="shared" si="38"/>
        <v>8.4780082987551868</v>
      </c>
      <c r="G33" s="35">
        <v>313500</v>
      </c>
      <c r="H33" s="44">
        <f t="shared" si="39"/>
        <v>14.021199516973033</v>
      </c>
      <c r="I33" s="35">
        <v>452700</v>
      </c>
      <c r="J33" s="44">
        <f t="shared" si="40"/>
        <v>6.6557868736767816</v>
      </c>
      <c r="K33" s="35">
        <v>251800</v>
      </c>
      <c r="L33" s="45">
        <f t="shared" si="41"/>
        <v>9.1800648948193526</v>
      </c>
      <c r="O33" s="60" t="s">
        <v>29</v>
      </c>
      <c r="P33" s="72">
        <f>SUM(C36:C40)</f>
        <v>6026800</v>
      </c>
      <c r="Q33" s="72">
        <f t="shared" ref="Q33" si="46">SUM(D36:D40)</f>
        <v>51.159118882899712</v>
      </c>
      <c r="R33" s="72">
        <f>SUM(E36:E40)</f>
        <v>4549800</v>
      </c>
      <c r="S33" s="72">
        <f t="shared" ref="S33:W33" si="47">SUM(F36:F40)</f>
        <v>50.343568464730296</v>
      </c>
      <c r="T33" s="72">
        <f t="shared" si="47"/>
        <v>958300</v>
      </c>
      <c r="U33" s="72">
        <f t="shared" si="47"/>
        <v>42.85969855539156</v>
      </c>
      <c r="V33" s="72">
        <f t="shared" si="47"/>
        <v>3591500</v>
      </c>
      <c r="W33" s="72">
        <f t="shared" si="47"/>
        <v>52.803752058339221</v>
      </c>
      <c r="X33" s="72">
        <f>SUM(K36:K40)</f>
        <v>1477100</v>
      </c>
      <c r="Y33" s="72">
        <f t="shared" ref="Y33" si="48">SUM(L36:L40)</f>
        <v>53.851762732873965</v>
      </c>
    </row>
    <row r="34" spans="1:25" s="23" customFormat="1" ht="15" customHeight="1">
      <c r="A34" s="107"/>
      <c r="B34" s="34" t="s">
        <v>14</v>
      </c>
      <c r="C34" s="35">
        <v>954400</v>
      </c>
      <c r="D34" s="44">
        <f t="shared" si="37"/>
        <v>8.1015237044268069</v>
      </c>
      <c r="E34" s="35">
        <f t="shared" si="15"/>
        <v>710100</v>
      </c>
      <c r="F34" s="44">
        <f t="shared" si="38"/>
        <v>7.8572614107883814</v>
      </c>
      <c r="G34" s="35">
        <v>272600</v>
      </c>
      <c r="H34" s="44">
        <f t="shared" si="39"/>
        <v>12.19195849546044</v>
      </c>
      <c r="I34" s="35">
        <v>437500</v>
      </c>
      <c r="J34" s="44">
        <f t="shared" si="40"/>
        <v>6.4323100446953667</v>
      </c>
      <c r="K34" s="35">
        <v>244300</v>
      </c>
      <c r="L34" s="45">
        <f t="shared" si="41"/>
        <v>8.9066316672135333</v>
      </c>
      <c r="O34" s="60" t="s">
        <v>30</v>
      </c>
      <c r="P34" s="72">
        <f t="shared" ref="P34:Q34" si="49">C41+C42</f>
        <v>1769300</v>
      </c>
      <c r="Q34" s="72">
        <f t="shared" si="49"/>
        <v>15.018887144009168</v>
      </c>
      <c r="R34" s="72">
        <f>E41+E42</f>
        <v>1486800</v>
      </c>
      <c r="S34" s="72">
        <f t="shared" ref="S34:W34" si="50">F41+F42</f>
        <v>16.451452282157675</v>
      </c>
      <c r="T34" s="72">
        <f t="shared" si="50"/>
        <v>99900</v>
      </c>
      <c r="U34" s="72">
        <f t="shared" si="50"/>
        <v>4.4679994633033679</v>
      </c>
      <c r="V34" s="72">
        <f t="shared" si="50"/>
        <v>1386900</v>
      </c>
      <c r="W34" s="72">
        <f t="shared" si="50"/>
        <v>20.39079040225829</v>
      </c>
      <c r="X34" s="72">
        <f>K41+K42</f>
        <v>282700</v>
      </c>
      <c r="Y34" s="72">
        <f t="shared" ref="Y34" si="51">L41+L42</f>
        <v>10.306609792555324</v>
      </c>
    </row>
    <row r="35" spans="1:25" s="23" customFormat="1" ht="15" customHeight="1">
      <c r="A35" s="107"/>
      <c r="B35" s="34" t="s">
        <v>15</v>
      </c>
      <c r="C35" s="35">
        <v>908400</v>
      </c>
      <c r="D35" s="44">
        <f t="shared" si="37"/>
        <v>7.7110479181698572</v>
      </c>
      <c r="E35" s="35">
        <f t="shared" si="15"/>
        <v>678300</v>
      </c>
      <c r="F35" s="44">
        <f t="shared" si="38"/>
        <v>7.5053941908713684</v>
      </c>
      <c r="G35" s="35">
        <v>232400</v>
      </c>
      <c r="H35" s="44">
        <f t="shared" si="39"/>
        <v>10.394024777494522</v>
      </c>
      <c r="I35" s="35">
        <v>445900</v>
      </c>
      <c r="J35" s="44">
        <f t="shared" si="40"/>
        <v>6.5558103975535174</v>
      </c>
      <c r="K35" s="35">
        <v>230000</v>
      </c>
      <c r="L35" s="45">
        <f t="shared" si="41"/>
        <v>8.3852856465784384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 spans="1:25" s="23" customFormat="1" ht="15" customHeight="1">
      <c r="A36" s="107"/>
      <c r="B36" s="34" t="s">
        <v>16</v>
      </c>
      <c r="C36" s="35">
        <v>871000</v>
      </c>
      <c r="D36" s="44">
        <f t="shared" si="37"/>
        <v>7.3935741267348583</v>
      </c>
      <c r="E36" s="35">
        <f t="shared" si="15"/>
        <v>658700</v>
      </c>
      <c r="F36" s="44">
        <f t="shared" si="38"/>
        <v>7.2885200553250344</v>
      </c>
      <c r="G36" s="35">
        <v>196500</v>
      </c>
      <c r="H36" s="44">
        <f t="shared" si="39"/>
        <v>8.788407352743862</v>
      </c>
      <c r="I36" s="35">
        <v>462200</v>
      </c>
      <c r="J36" s="44">
        <f t="shared" si="40"/>
        <v>6.7954598917901681</v>
      </c>
      <c r="K36" s="35">
        <v>212300</v>
      </c>
      <c r="L36" s="45">
        <f t="shared" si="41"/>
        <v>7.7399832294287068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</row>
    <row r="37" spans="1:25" ht="15" customHeight="1">
      <c r="A37" s="107"/>
      <c r="B37" s="34" t="s">
        <v>17</v>
      </c>
      <c r="C37" s="35">
        <v>1591600</v>
      </c>
      <c r="D37" s="44">
        <f t="shared" si="37"/>
        <v>13.510462204490473</v>
      </c>
      <c r="E37" s="35">
        <f t="shared" si="15"/>
        <v>1203400</v>
      </c>
      <c r="F37" s="44">
        <f t="shared" si="38"/>
        <v>13.315629322268327</v>
      </c>
      <c r="G37" s="35">
        <v>302000</v>
      </c>
      <c r="H37" s="44">
        <f t="shared" si="39"/>
        <v>13.50686524442059</v>
      </c>
      <c r="I37" s="35">
        <v>901400</v>
      </c>
      <c r="J37" s="44">
        <f t="shared" si="40"/>
        <v>13.25276405551635</v>
      </c>
      <c r="K37" s="35">
        <v>388200</v>
      </c>
      <c r="L37" s="45">
        <f t="shared" si="41"/>
        <v>14.152903860877174</v>
      </c>
    </row>
    <row r="38" spans="1:25" ht="15" customHeight="1">
      <c r="A38" s="107"/>
      <c r="B38" s="34" t="s">
        <v>18</v>
      </c>
      <c r="C38" s="35">
        <v>1334300</v>
      </c>
      <c r="D38" s="44">
        <f t="shared" si="37"/>
        <v>11.326344382666271</v>
      </c>
      <c r="E38" s="35">
        <f t="shared" si="15"/>
        <v>950600</v>
      </c>
      <c r="F38" s="44">
        <f t="shared" si="38"/>
        <v>10.518395573997234</v>
      </c>
      <c r="G38" s="35">
        <v>220700</v>
      </c>
      <c r="H38" s="44">
        <f t="shared" si="39"/>
        <v>9.8707455610716046</v>
      </c>
      <c r="I38" s="35">
        <v>729900</v>
      </c>
      <c r="J38" s="44">
        <f t="shared" si="40"/>
        <v>10.731298517995766</v>
      </c>
      <c r="K38" s="35">
        <v>383700</v>
      </c>
      <c r="L38" s="45">
        <f t="shared" si="41"/>
        <v>13.988843924313683</v>
      </c>
    </row>
    <row r="39" spans="1:25" ht="15" customHeight="1">
      <c r="A39" s="107"/>
      <c r="B39" s="34" t="s">
        <v>19</v>
      </c>
      <c r="C39" s="35">
        <v>1153400</v>
      </c>
      <c r="D39" s="44">
        <f t="shared" si="37"/>
        <v>9.790755910190569</v>
      </c>
      <c r="E39" s="35">
        <f t="shared" si="15"/>
        <v>873700</v>
      </c>
      <c r="F39" s="44">
        <f>E39/$E$31*$F$31</f>
        <v>9.6674965421853383</v>
      </c>
      <c r="G39" s="35">
        <v>144500</v>
      </c>
      <c r="H39" s="44">
        <f t="shared" si="39"/>
        <v>6.4627219464197863</v>
      </c>
      <c r="I39" s="35">
        <v>729200</v>
      </c>
      <c r="J39" s="44">
        <f t="shared" si="40"/>
        <v>10.721006821924254</v>
      </c>
      <c r="K39" s="35">
        <v>279700</v>
      </c>
      <c r="L39" s="45">
        <f t="shared" si="41"/>
        <v>10.197236501512998</v>
      </c>
    </row>
    <row r="40" spans="1:25" ht="15" customHeight="1">
      <c r="A40" s="107"/>
      <c r="B40" s="34" t="s">
        <v>20</v>
      </c>
      <c r="C40" s="35">
        <v>1076500</v>
      </c>
      <c r="D40" s="44">
        <f t="shared" si="37"/>
        <v>9.1379822588175372</v>
      </c>
      <c r="E40" s="35">
        <f t="shared" si="15"/>
        <v>863400</v>
      </c>
      <c r="F40" s="44">
        <f t="shared" si="38"/>
        <v>9.5535269709543567</v>
      </c>
      <c r="G40" s="35">
        <v>94600</v>
      </c>
      <c r="H40" s="44">
        <f t="shared" si="39"/>
        <v>4.2309584507357219</v>
      </c>
      <c r="I40" s="35">
        <v>768800</v>
      </c>
      <c r="J40" s="44">
        <f t="shared" si="40"/>
        <v>11.303222771112679</v>
      </c>
      <c r="K40" s="35">
        <v>213200</v>
      </c>
      <c r="L40" s="45">
        <f t="shared" si="41"/>
        <v>7.7727952167414047</v>
      </c>
    </row>
    <row r="41" spans="1:25" ht="15" customHeight="1">
      <c r="A41" s="107"/>
      <c r="B41" s="34" t="s">
        <v>21</v>
      </c>
      <c r="C41" s="35">
        <v>854800</v>
      </c>
      <c r="D41" s="44">
        <f t="shared" si="37"/>
        <v>7.2560587411400199</v>
      </c>
      <c r="E41" s="35">
        <f t="shared" si="15"/>
        <v>686900</v>
      </c>
      <c r="F41" s="44">
        <f t="shared" si="38"/>
        <v>7.600553250345782</v>
      </c>
      <c r="G41" s="35">
        <v>52100</v>
      </c>
      <c r="H41" s="44">
        <f t="shared" si="39"/>
        <v>2.330157878259314</v>
      </c>
      <c r="I41" s="35">
        <v>634800</v>
      </c>
      <c r="J41" s="44">
        <f t="shared" si="40"/>
        <v>9.3330980945659849</v>
      </c>
      <c r="K41" s="35">
        <v>168100</v>
      </c>
      <c r="L41" s="45">
        <f t="shared" si="41"/>
        <v>6.1285500747384152</v>
      </c>
    </row>
    <row r="42" spans="1:25" ht="15" customHeight="1">
      <c r="A42" s="108"/>
      <c r="B42" s="46" t="s">
        <v>22</v>
      </c>
      <c r="C42" s="47">
        <v>914500</v>
      </c>
      <c r="D42" s="48">
        <f t="shared" si="37"/>
        <v>7.7628284028691485</v>
      </c>
      <c r="E42" s="47">
        <f t="shared" si="15"/>
        <v>799900</v>
      </c>
      <c r="F42" s="48">
        <f t="shared" si="38"/>
        <v>8.8508990318118936</v>
      </c>
      <c r="G42" s="47">
        <v>47800</v>
      </c>
      <c r="H42" s="48">
        <f t="shared" si="39"/>
        <v>2.137841585044054</v>
      </c>
      <c r="I42" s="47">
        <v>752100</v>
      </c>
      <c r="J42" s="48">
        <f t="shared" si="40"/>
        <v>11.057692307692307</v>
      </c>
      <c r="K42" s="47">
        <v>114600</v>
      </c>
      <c r="L42" s="49">
        <f t="shared" si="41"/>
        <v>4.1780597178169092</v>
      </c>
    </row>
    <row r="43" spans="1:25" ht="15" customHeight="1">
      <c r="A43" s="106" t="s">
        <v>25</v>
      </c>
      <c r="B43" s="29" t="s">
        <v>11</v>
      </c>
      <c r="C43" s="30">
        <v>15607600</v>
      </c>
      <c r="D43" s="31">
        <v>100</v>
      </c>
      <c r="E43" s="30">
        <f>G43+I43</f>
        <v>12002000</v>
      </c>
      <c r="F43" s="31">
        <v>100</v>
      </c>
      <c r="G43" s="30">
        <v>4151000</v>
      </c>
      <c r="H43" s="31">
        <v>100</v>
      </c>
      <c r="I43" s="30">
        <v>7851000</v>
      </c>
      <c r="J43" s="31">
        <v>100</v>
      </c>
      <c r="K43" s="30">
        <v>3605600</v>
      </c>
      <c r="L43" s="33">
        <v>100</v>
      </c>
    </row>
    <row r="44" spans="1:25" ht="15" customHeight="1">
      <c r="A44" s="107"/>
      <c r="B44" s="34" t="s">
        <v>12</v>
      </c>
      <c r="C44" s="35">
        <v>1431400</v>
      </c>
      <c r="D44" s="36">
        <f t="shared" ref="D44:D54" si="52">C44/$C$43*$D$43</f>
        <v>9.1711730182731479</v>
      </c>
      <c r="E44" s="35">
        <f t="shared" ref="E44:E54" si="53">G44+I44</f>
        <v>1132100</v>
      </c>
      <c r="F44" s="36">
        <f t="shared" ref="F44:F54" si="54">E44/$E$43*$F$43</f>
        <v>9.432594567572071</v>
      </c>
      <c r="G44" s="35">
        <v>599300</v>
      </c>
      <c r="H44" s="36">
        <f t="shared" ref="H44:H54" si="55">G44/$G$43*$H$43</f>
        <v>14.437484943387135</v>
      </c>
      <c r="I44" s="35">
        <v>532800</v>
      </c>
      <c r="J44" s="36">
        <f t="shared" ref="J44:J54" si="56">I44/$I$43*$J$43</f>
        <v>6.7863966373710349</v>
      </c>
      <c r="K44" s="35">
        <v>299300</v>
      </c>
      <c r="L44" s="38">
        <f t="shared" ref="L44:L54" si="57">K44/$K$43*$L$43</f>
        <v>8.3009762591524296</v>
      </c>
      <c r="O44" s="60" t="s">
        <v>28</v>
      </c>
      <c r="P44" s="72">
        <f>SUM(C44:C47)</f>
        <v>5257900</v>
      </c>
      <c r="Q44" s="72">
        <f t="shared" ref="Q44" si="58">SUM(D44:D47)</f>
        <v>33.68807504036495</v>
      </c>
      <c r="R44" s="72">
        <f>SUM(E44:E47)</f>
        <v>4135600</v>
      </c>
      <c r="S44" s="72">
        <f>SUM(F44:F47)</f>
        <v>34.457590401599731</v>
      </c>
      <c r="T44" s="72">
        <f t="shared" ref="T44:U44" si="59">SUM(G44:G47)</f>
        <v>2007300</v>
      </c>
      <c r="U44" s="72">
        <f t="shared" si="59"/>
        <v>48.357022404239942</v>
      </c>
      <c r="V44" s="72">
        <f>SUM(I44:I47)</f>
        <v>2128300</v>
      </c>
      <c r="W44" s="72">
        <f t="shared" ref="W44" si="60">SUM(J44:J47)</f>
        <v>27.108648579798754</v>
      </c>
      <c r="X44" s="72">
        <f>SUM(K44:K47)</f>
        <v>1122300</v>
      </c>
      <c r="Y44" s="72">
        <f t="shared" ref="Y44" si="61">SUM(L44:L47)</f>
        <v>31.126580874195696</v>
      </c>
    </row>
    <row r="45" spans="1:25" ht="15" customHeight="1">
      <c r="A45" s="107"/>
      <c r="B45" s="34" t="s">
        <v>13</v>
      </c>
      <c r="C45" s="35">
        <v>1354800</v>
      </c>
      <c r="D45" s="36">
        <f t="shared" si="52"/>
        <v>8.6803864783823261</v>
      </c>
      <c r="E45" s="35">
        <f t="shared" si="53"/>
        <v>1067800</v>
      </c>
      <c r="F45" s="36">
        <f t="shared" si="54"/>
        <v>8.896850524912514</v>
      </c>
      <c r="G45" s="35">
        <v>530300</v>
      </c>
      <c r="H45" s="36">
        <f t="shared" si="55"/>
        <v>12.775234883160685</v>
      </c>
      <c r="I45" s="35">
        <v>537500</v>
      </c>
      <c r="J45" s="36">
        <f t="shared" si="56"/>
        <v>6.8462616227232198</v>
      </c>
      <c r="K45" s="35">
        <v>287000</v>
      </c>
      <c r="L45" s="38">
        <f t="shared" si="57"/>
        <v>7.9598402485023296</v>
      </c>
      <c r="O45" s="60" t="s">
        <v>29</v>
      </c>
      <c r="P45" s="72">
        <f>SUM(C48:C52)</f>
        <v>7726300</v>
      </c>
      <c r="Q45" s="72">
        <f t="shared" ref="Q45" si="62">SUM(D48:D52)</f>
        <v>49.503447038622213</v>
      </c>
      <c r="R45" s="72">
        <f>SUM(E48:E52)</f>
        <v>5776800</v>
      </c>
      <c r="S45" s="72">
        <f t="shared" ref="S45:W45" si="63">SUM(F48:F52)</f>
        <v>48.131978003666063</v>
      </c>
      <c r="T45" s="72">
        <f t="shared" si="63"/>
        <v>1887300</v>
      </c>
      <c r="U45" s="72">
        <f t="shared" si="63"/>
        <v>45.46615273428089</v>
      </c>
      <c r="V45" s="72">
        <f t="shared" si="63"/>
        <v>3889500</v>
      </c>
      <c r="W45" s="72">
        <f t="shared" si="63"/>
        <v>49.541459686664126</v>
      </c>
      <c r="X45" s="72">
        <f>SUM(K48:K52)</f>
        <v>1949600</v>
      </c>
      <c r="Y45" s="72">
        <f t="shared" ref="Y45" si="64">SUM(L48:L52)</f>
        <v>54.07144441979144</v>
      </c>
    </row>
    <row r="46" spans="1:25" ht="15" customHeight="1">
      <c r="A46" s="107"/>
      <c r="B46" s="34" t="s">
        <v>14</v>
      </c>
      <c r="C46" s="35">
        <v>1277700</v>
      </c>
      <c r="D46" s="36">
        <f t="shared" si="52"/>
        <v>8.1863963709987448</v>
      </c>
      <c r="E46" s="35">
        <f t="shared" si="53"/>
        <v>1004500</v>
      </c>
      <c r="F46" s="36">
        <f t="shared" si="54"/>
        <v>8.3694384269288449</v>
      </c>
      <c r="G46" s="35">
        <v>467100</v>
      </c>
      <c r="H46" s="36">
        <f t="shared" si="55"/>
        <v>11.252710190315586</v>
      </c>
      <c r="I46" s="35">
        <v>537400</v>
      </c>
      <c r="J46" s="36">
        <f t="shared" si="56"/>
        <v>6.8449878996306213</v>
      </c>
      <c r="K46" s="35">
        <v>273200</v>
      </c>
      <c r="L46" s="38">
        <f t="shared" si="57"/>
        <v>7.5771022853339254</v>
      </c>
      <c r="O46" s="60" t="s">
        <v>30</v>
      </c>
      <c r="P46" s="72">
        <f t="shared" ref="P46:Q46" si="65">C53+C54</f>
        <v>2623500</v>
      </c>
      <c r="Q46" s="72">
        <f t="shared" si="65"/>
        <v>16.809118634511393</v>
      </c>
      <c r="R46" s="72">
        <f>E53+E54</f>
        <v>2089800</v>
      </c>
      <c r="S46" s="72">
        <f t="shared" ref="S46:W46" si="66">F53+F54</f>
        <v>17.412097983669387</v>
      </c>
      <c r="T46" s="72">
        <f t="shared" si="66"/>
        <v>256600</v>
      </c>
      <c r="U46" s="72">
        <f t="shared" si="66"/>
        <v>6.1816429775957591</v>
      </c>
      <c r="V46" s="72">
        <f t="shared" si="66"/>
        <v>1833200</v>
      </c>
      <c r="W46" s="72">
        <f t="shared" si="66"/>
        <v>23.349891733537127</v>
      </c>
      <c r="X46" s="72">
        <f>K53+K54</f>
        <v>533600</v>
      </c>
      <c r="Y46" s="72">
        <f t="shared" ref="Y46" si="67">L53+L54</f>
        <v>14.79920124251165</v>
      </c>
    </row>
    <row r="47" spans="1:25" ht="15" customHeight="1">
      <c r="A47" s="107"/>
      <c r="B47" s="34" t="s">
        <v>15</v>
      </c>
      <c r="C47" s="35">
        <v>1194000</v>
      </c>
      <c r="D47" s="36">
        <f t="shared" si="52"/>
        <v>7.6501191727107303</v>
      </c>
      <c r="E47" s="35">
        <f t="shared" si="53"/>
        <v>931200</v>
      </c>
      <c r="F47" s="36">
        <f t="shared" si="54"/>
        <v>7.7587068821863019</v>
      </c>
      <c r="G47" s="35">
        <v>410600</v>
      </c>
      <c r="H47" s="36">
        <f t="shared" si="55"/>
        <v>9.8915923873765355</v>
      </c>
      <c r="I47" s="35">
        <v>520600</v>
      </c>
      <c r="J47" s="36">
        <f t="shared" si="56"/>
        <v>6.6310024200738757</v>
      </c>
      <c r="K47" s="35">
        <v>262800</v>
      </c>
      <c r="L47" s="38">
        <f t="shared" si="57"/>
        <v>7.2886620812070122</v>
      </c>
    </row>
    <row r="48" spans="1:25" ht="15" customHeight="1">
      <c r="A48" s="107"/>
      <c r="B48" s="34" t="s">
        <v>16</v>
      </c>
      <c r="C48" s="35">
        <v>1102500</v>
      </c>
      <c r="D48" s="36">
        <f t="shared" si="52"/>
        <v>7.063866321535663</v>
      </c>
      <c r="E48" s="35">
        <f t="shared" si="53"/>
        <v>845700</v>
      </c>
      <c r="F48" s="36">
        <f t="shared" si="54"/>
        <v>7.0463256123979345</v>
      </c>
      <c r="G48" s="35">
        <v>359000</v>
      </c>
      <c r="H48" s="36">
        <f t="shared" si="55"/>
        <v>8.6485184292941462</v>
      </c>
      <c r="I48" s="35">
        <v>486700</v>
      </c>
      <c r="J48" s="36">
        <f t="shared" si="56"/>
        <v>6.1992102916825882</v>
      </c>
      <c r="K48" s="35">
        <v>256800</v>
      </c>
      <c r="L48" s="38">
        <f t="shared" si="57"/>
        <v>7.1222542711337917</v>
      </c>
    </row>
    <row r="49" spans="1:12" ht="15" customHeight="1">
      <c r="A49" s="107"/>
      <c r="B49" s="34" t="s">
        <v>17</v>
      </c>
      <c r="C49" s="35">
        <v>1968200</v>
      </c>
      <c r="D49" s="36">
        <f t="shared" si="52"/>
        <v>12.610523078500218</v>
      </c>
      <c r="E49" s="35">
        <f t="shared" si="53"/>
        <v>1473400</v>
      </c>
      <c r="F49" s="36">
        <f t="shared" si="54"/>
        <v>12.276287285452426</v>
      </c>
      <c r="G49" s="35">
        <v>585000</v>
      </c>
      <c r="H49" s="36">
        <f t="shared" si="55"/>
        <v>14.09298964105035</v>
      </c>
      <c r="I49" s="35">
        <v>888400</v>
      </c>
      <c r="J49" s="36">
        <f t="shared" si="56"/>
        <v>11.315755954655458</v>
      </c>
      <c r="K49" s="35">
        <v>494800</v>
      </c>
      <c r="L49" s="38">
        <f t="shared" si="57"/>
        <v>13.723097404038162</v>
      </c>
    </row>
    <row r="50" spans="1:12" ht="15" customHeight="1">
      <c r="A50" s="107"/>
      <c r="B50" s="34" t="s">
        <v>18</v>
      </c>
      <c r="C50" s="35">
        <v>1771200</v>
      </c>
      <c r="D50" s="39">
        <f t="shared" si="52"/>
        <v>11.348317486352801</v>
      </c>
      <c r="E50" s="35">
        <f>G50+I50</f>
        <v>1331400</v>
      </c>
      <c r="F50" s="39">
        <f t="shared" si="54"/>
        <v>11.093151141476421</v>
      </c>
      <c r="G50" s="35">
        <v>427100</v>
      </c>
      <c r="H50" s="39">
        <f t="shared" si="55"/>
        <v>10.289086966995905</v>
      </c>
      <c r="I50" s="35">
        <v>904300</v>
      </c>
      <c r="J50" s="39">
        <f t="shared" si="56"/>
        <v>11.518277926378804</v>
      </c>
      <c r="K50" s="35">
        <v>439800</v>
      </c>
      <c r="L50" s="40">
        <f t="shared" si="57"/>
        <v>12.197692478366985</v>
      </c>
    </row>
    <row r="51" spans="1:12" ht="15" customHeight="1">
      <c r="A51" s="107"/>
      <c r="B51" s="34" t="s">
        <v>19</v>
      </c>
      <c r="C51" s="35">
        <v>1576900</v>
      </c>
      <c r="D51" s="39">
        <f t="shared" si="52"/>
        <v>10.10341115866629</v>
      </c>
      <c r="E51" s="35">
        <f t="shared" si="53"/>
        <v>1193000</v>
      </c>
      <c r="F51" s="39">
        <f t="shared" si="54"/>
        <v>9.9400099983336112</v>
      </c>
      <c r="G51" s="35">
        <v>299400</v>
      </c>
      <c r="H51" s="39">
        <f t="shared" si="55"/>
        <v>7.2127198265478203</v>
      </c>
      <c r="I51" s="35">
        <v>893600</v>
      </c>
      <c r="J51" s="39">
        <f t="shared" si="56"/>
        <v>11.381989555470641</v>
      </c>
      <c r="K51" s="35">
        <v>383900</v>
      </c>
      <c r="L51" s="40">
        <f t="shared" si="57"/>
        <v>10.647326381184824</v>
      </c>
    </row>
    <row r="52" spans="1:12" ht="15" customHeight="1">
      <c r="A52" s="107"/>
      <c r="B52" s="34" t="s">
        <v>20</v>
      </c>
      <c r="C52" s="35">
        <v>1307500</v>
      </c>
      <c r="D52" s="39">
        <f t="shared" si="52"/>
        <v>8.3773289935672359</v>
      </c>
      <c r="E52" s="35">
        <f t="shared" si="53"/>
        <v>933300</v>
      </c>
      <c r="F52" s="39">
        <f t="shared" si="54"/>
        <v>7.7762039660056654</v>
      </c>
      <c r="G52" s="35">
        <v>216800</v>
      </c>
      <c r="H52" s="39">
        <f t="shared" si="55"/>
        <v>5.2228378703926763</v>
      </c>
      <c r="I52" s="35">
        <v>716500</v>
      </c>
      <c r="J52" s="39">
        <f t="shared" si="56"/>
        <v>9.1262259584766277</v>
      </c>
      <c r="K52" s="35">
        <v>374300</v>
      </c>
      <c r="L52" s="40">
        <f t="shared" si="57"/>
        <v>10.381073885067673</v>
      </c>
    </row>
    <row r="53" spans="1:12" ht="15" customHeight="1">
      <c r="A53" s="107"/>
      <c r="B53" s="34" t="s">
        <v>21</v>
      </c>
      <c r="C53" s="35">
        <v>1097700</v>
      </c>
      <c r="D53" s="39">
        <f t="shared" si="52"/>
        <v>7.0331120736051664</v>
      </c>
      <c r="E53" s="35">
        <f t="shared" si="53"/>
        <v>834600</v>
      </c>
      <c r="F53" s="39">
        <f t="shared" si="54"/>
        <v>6.9538410264955841</v>
      </c>
      <c r="G53" s="35">
        <v>138300</v>
      </c>
      <c r="H53" s="39">
        <f t="shared" si="55"/>
        <v>3.3317272946278003</v>
      </c>
      <c r="I53" s="35">
        <v>696300</v>
      </c>
      <c r="J53" s="39">
        <f t="shared" si="56"/>
        <v>8.8689338937714943</v>
      </c>
      <c r="K53" s="35">
        <v>263100</v>
      </c>
      <c r="L53" s="40">
        <f t="shared" si="57"/>
        <v>7.2969824717106722</v>
      </c>
    </row>
    <row r="54" spans="1:12" ht="15" customHeight="1" thickBot="1">
      <c r="A54" s="128"/>
      <c r="B54" s="50" t="s">
        <v>22</v>
      </c>
      <c r="C54" s="51">
        <v>1525800</v>
      </c>
      <c r="D54" s="52">
        <f t="shared" si="52"/>
        <v>9.7760065609062252</v>
      </c>
      <c r="E54" s="51">
        <f t="shared" si="53"/>
        <v>1255200</v>
      </c>
      <c r="F54" s="52">
        <f t="shared" si="54"/>
        <v>10.458256957173804</v>
      </c>
      <c r="G54" s="51">
        <v>118300</v>
      </c>
      <c r="H54" s="52">
        <f t="shared" si="55"/>
        <v>2.8499156829679593</v>
      </c>
      <c r="I54" s="51">
        <v>1136900</v>
      </c>
      <c r="J54" s="52">
        <f t="shared" si="56"/>
        <v>14.480957839765635</v>
      </c>
      <c r="K54" s="51">
        <v>270500</v>
      </c>
      <c r="L54" s="53">
        <f t="shared" si="57"/>
        <v>7.5022187708009769</v>
      </c>
    </row>
    <row r="55" spans="1:12" ht="15" customHeight="1">
      <c r="A55" s="54" t="s">
        <v>33</v>
      </c>
      <c r="B55" s="2"/>
      <c r="C55" s="35"/>
      <c r="D55" s="4"/>
      <c r="E55" s="35"/>
      <c r="F55" s="4"/>
      <c r="G55" s="35"/>
      <c r="H55" s="4"/>
      <c r="I55" s="35"/>
      <c r="J55" s="4"/>
      <c r="K55" s="35"/>
      <c r="L55" s="4"/>
    </row>
    <row r="56" spans="1:12">
      <c r="B56" s="56"/>
      <c r="C56" s="57"/>
      <c r="D56" s="57"/>
      <c r="E56" s="58"/>
      <c r="F56" s="58"/>
      <c r="G56" s="7"/>
      <c r="H56" s="7"/>
      <c r="I56" s="7"/>
    </row>
    <row r="57" spans="1:12">
      <c r="B57" s="56"/>
      <c r="C57" s="57"/>
      <c r="D57" s="57"/>
      <c r="E57" s="57"/>
      <c r="F57" s="57"/>
    </row>
    <row r="58" spans="1:12">
      <c r="B58" s="56"/>
      <c r="C58" s="57"/>
      <c r="D58" s="57"/>
      <c r="E58" s="57"/>
      <c r="F58" s="57"/>
    </row>
    <row r="59" spans="1:12">
      <c r="B59" s="56"/>
      <c r="C59" s="57"/>
      <c r="D59" s="57"/>
      <c r="E59" s="57"/>
      <c r="F59" s="57"/>
    </row>
    <row r="60" spans="1:12">
      <c r="B60" s="56"/>
      <c r="C60" s="57"/>
      <c r="D60" s="57"/>
      <c r="E60" s="57"/>
      <c r="F60" s="57"/>
    </row>
    <row r="61" spans="1:12">
      <c r="B61" s="56"/>
      <c r="C61" s="57"/>
      <c r="D61" s="57"/>
      <c r="E61" s="57"/>
      <c r="F61" s="57"/>
    </row>
    <row r="62" spans="1:12">
      <c r="B62" s="56"/>
      <c r="C62" s="57"/>
      <c r="D62" s="57"/>
      <c r="E62" s="57"/>
      <c r="F62" s="57"/>
    </row>
    <row r="63" spans="1:12">
      <c r="B63" s="56"/>
      <c r="C63" s="57"/>
      <c r="D63" s="57"/>
      <c r="E63" s="57"/>
      <c r="F63" s="57"/>
    </row>
    <row r="64" spans="1:12">
      <c r="B64" s="56"/>
      <c r="C64" s="57"/>
      <c r="D64" s="57"/>
      <c r="E64" s="57"/>
      <c r="F64" s="57"/>
    </row>
    <row r="65" spans="2:6">
      <c r="B65" s="56"/>
      <c r="C65" s="57"/>
      <c r="D65" s="57"/>
      <c r="E65" s="57"/>
      <c r="F65" s="57"/>
    </row>
    <row r="66" spans="2:6">
      <c r="B66" s="56"/>
      <c r="C66" s="57"/>
      <c r="D66" s="57"/>
      <c r="E66" s="57"/>
      <c r="F66" s="57"/>
    </row>
    <row r="67" spans="2:6">
      <c r="B67" s="56"/>
      <c r="C67" s="57"/>
      <c r="D67" s="57"/>
      <c r="E67" s="57"/>
      <c r="F67" s="57"/>
    </row>
    <row r="68" spans="2:6">
      <c r="B68" s="56"/>
      <c r="C68" s="57"/>
      <c r="D68" s="57"/>
      <c r="E68" s="57"/>
      <c r="F68" s="57"/>
    </row>
    <row r="69" spans="2:6">
      <c r="B69" s="56"/>
      <c r="C69" s="57"/>
      <c r="D69" s="57"/>
      <c r="E69" s="57"/>
      <c r="F69" s="57"/>
    </row>
    <row r="70" spans="2:6">
      <c r="B70" s="56"/>
      <c r="C70" s="57"/>
      <c r="D70" s="57"/>
      <c r="E70" s="57"/>
      <c r="F70" s="57"/>
    </row>
    <row r="71" spans="2:6">
      <c r="B71" s="56"/>
      <c r="C71" s="57"/>
      <c r="D71" s="57"/>
      <c r="E71" s="57"/>
      <c r="F71" s="57"/>
    </row>
    <row r="72" spans="2:6">
      <c r="B72" s="56"/>
      <c r="C72" s="57"/>
      <c r="D72" s="57"/>
      <c r="E72" s="57"/>
      <c r="F72" s="57"/>
    </row>
    <row r="73" spans="2:6">
      <c r="B73" s="56"/>
      <c r="C73" s="57"/>
      <c r="D73" s="57"/>
      <c r="E73" s="57"/>
      <c r="F73" s="57"/>
    </row>
    <row r="74" spans="2:6">
      <c r="B74" s="56"/>
      <c r="C74" s="57"/>
      <c r="D74" s="57"/>
      <c r="E74" s="57"/>
      <c r="F74" s="57"/>
    </row>
    <row r="75" spans="2:6">
      <c r="B75" s="56"/>
      <c r="C75" s="57"/>
      <c r="D75" s="57"/>
      <c r="E75" s="57"/>
      <c r="F75" s="57"/>
    </row>
    <row r="76" spans="2:6">
      <c r="B76" s="56"/>
      <c r="C76" s="57"/>
      <c r="D76" s="57"/>
      <c r="E76" s="57"/>
      <c r="F76" s="57"/>
    </row>
    <row r="77" spans="2:6">
      <c r="B77" s="56"/>
      <c r="C77" s="57"/>
      <c r="D77" s="57"/>
      <c r="E77" s="57"/>
      <c r="F77" s="57"/>
    </row>
    <row r="78" spans="2:6">
      <c r="B78" s="56"/>
      <c r="C78" s="57"/>
      <c r="D78" s="57"/>
      <c r="E78" s="57"/>
      <c r="F78" s="57"/>
    </row>
    <row r="79" spans="2:6">
      <c r="B79" s="56"/>
      <c r="C79" s="57"/>
      <c r="D79" s="57"/>
      <c r="E79" s="57"/>
      <c r="F79" s="57"/>
    </row>
    <row r="80" spans="2:6">
      <c r="B80" s="56"/>
      <c r="C80" s="57"/>
      <c r="D80" s="57"/>
      <c r="E80" s="57"/>
      <c r="F80" s="57"/>
    </row>
    <row r="81" spans="2:6">
      <c r="B81" s="56"/>
      <c r="C81" s="57"/>
      <c r="D81" s="57"/>
      <c r="E81" s="57"/>
      <c r="F81" s="57"/>
    </row>
    <row r="82" spans="2:6">
      <c r="B82" s="56"/>
      <c r="C82" s="57"/>
      <c r="D82" s="57"/>
      <c r="E82" s="57"/>
      <c r="F82" s="57"/>
    </row>
    <row r="83" spans="2:6">
      <c r="B83" s="56"/>
      <c r="C83" s="57"/>
      <c r="D83" s="57"/>
      <c r="E83" s="57"/>
      <c r="F83" s="57"/>
    </row>
    <row r="84" spans="2:6">
      <c r="B84" s="56"/>
      <c r="C84" s="57"/>
      <c r="D84" s="57"/>
      <c r="E84" s="57"/>
      <c r="F84" s="57"/>
    </row>
    <row r="85" spans="2:6">
      <c r="B85" s="56"/>
      <c r="C85" s="57"/>
      <c r="D85" s="57"/>
      <c r="E85" s="57"/>
      <c r="F85" s="57"/>
    </row>
    <row r="86" spans="2:6">
      <c r="B86" s="56"/>
      <c r="C86" s="57"/>
      <c r="D86" s="57"/>
      <c r="E86" s="57"/>
      <c r="F86" s="57"/>
    </row>
    <row r="87" spans="2:6">
      <c r="B87" s="56"/>
      <c r="C87" s="57"/>
      <c r="D87" s="57"/>
      <c r="E87" s="57"/>
      <c r="F87" s="57"/>
    </row>
    <row r="88" spans="2:6">
      <c r="B88" s="56"/>
      <c r="C88" s="57"/>
      <c r="D88" s="57"/>
      <c r="E88" s="57"/>
      <c r="F88" s="57"/>
    </row>
    <row r="89" spans="2:6">
      <c r="B89" s="56"/>
      <c r="C89" s="57"/>
      <c r="D89" s="57"/>
      <c r="E89" s="57"/>
      <c r="F89" s="57"/>
    </row>
    <row r="90" spans="2:6">
      <c r="B90" s="56"/>
      <c r="C90" s="57"/>
      <c r="D90" s="57"/>
      <c r="E90" s="57"/>
      <c r="F90" s="57"/>
    </row>
    <row r="91" spans="2:6">
      <c r="B91" s="56"/>
      <c r="C91" s="57"/>
      <c r="D91" s="57"/>
      <c r="E91" s="57"/>
      <c r="F91" s="57"/>
    </row>
    <row r="92" spans="2:6">
      <c r="B92" s="56"/>
      <c r="C92" s="57"/>
      <c r="D92" s="57"/>
      <c r="E92" s="57"/>
      <c r="F92" s="57"/>
    </row>
    <row r="93" spans="2:6">
      <c r="B93" s="56"/>
      <c r="C93" s="57"/>
      <c r="D93" s="57"/>
      <c r="E93" s="57"/>
      <c r="F93" s="57"/>
    </row>
    <row r="94" spans="2:6">
      <c r="B94" s="56"/>
      <c r="C94" s="57"/>
      <c r="D94" s="57"/>
      <c r="E94" s="57"/>
      <c r="F94" s="57"/>
    </row>
    <row r="95" spans="2:6">
      <c r="B95" s="56"/>
      <c r="C95" s="57"/>
      <c r="D95" s="57"/>
      <c r="E95" s="57"/>
      <c r="F95" s="57"/>
    </row>
    <row r="96" spans="2:6">
      <c r="B96" s="56"/>
      <c r="C96" s="57"/>
      <c r="D96" s="57"/>
      <c r="E96" s="57"/>
      <c r="F96" s="57"/>
    </row>
    <row r="97" spans="2:6">
      <c r="B97" s="56"/>
      <c r="C97" s="57"/>
      <c r="D97" s="57"/>
      <c r="E97" s="57"/>
      <c r="F97" s="57"/>
    </row>
    <row r="98" spans="2:6">
      <c r="B98" s="56"/>
      <c r="C98" s="57"/>
      <c r="D98" s="57"/>
      <c r="E98" s="57"/>
      <c r="F98" s="57"/>
    </row>
    <row r="99" spans="2:6">
      <c r="B99" s="56"/>
      <c r="C99" s="57"/>
      <c r="D99" s="57"/>
      <c r="E99" s="57"/>
      <c r="F99" s="57"/>
    </row>
    <row r="100" spans="2:6">
      <c r="B100" s="56"/>
      <c r="C100" s="57"/>
      <c r="D100" s="57"/>
      <c r="E100" s="57"/>
      <c r="F100" s="57"/>
    </row>
    <row r="101" spans="2:6">
      <c r="B101" s="56"/>
      <c r="C101" s="57"/>
      <c r="D101" s="57"/>
      <c r="E101" s="57"/>
      <c r="F101" s="57"/>
    </row>
    <row r="102" spans="2:6">
      <c r="B102" s="56"/>
      <c r="C102" s="57"/>
      <c r="D102" s="57"/>
      <c r="E102" s="57"/>
      <c r="F102" s="57"/>
    </row>
    <row r="103" spans="2:6">
      <c r="B103" s="56"/>
      <c r="C103" s="57"/>
      <c r="D103" s="57"/>
      <c r="E103" s="57"/>
      <c r="F103" s="57"/>
    </row>
    <row r="104" spans="2:6">
      <c r="B104" s="56"/>
      <c r="C104" s="57"/>
      <c r="D104" s="57"/>
      <c r="E104" s="57"/>
      <c r="F104" s="57"/>
    </row>
    <row r="105" spans="2:6">
      <c r="B105" s="56"/>
      <c r="C105" s="57"/>
      <c r="D105" s="57"/>
      <c r="E105" s="57"/>
      <c r="F105" s="57"/>
    </row>
    <row r="106" spans="2:6">
      <c r="B106" s="56"/>
      <c r="C106" s="57"/>
      <c r="D106" s="57"/>
      <c r="E106" s="57"/>
      <c r="F106" s="57"/>
    </row>
    <row r="107" spans="2:6">
      <c r="B107" s="56"/>
      <c r="C107" s="57"/>
      <c r="D107" s="57"/>
      <c r="E107" s="57"/>
      <c r="F107" s="57"/>
    </row>
    <row r="108" spans="2:6">
      <c r="B108" s="56"/>
      <c r="C108" s="57"/>
      <c r="D108" s="57"/>
      <c r="E108" s="57"/>
      <c r="F108" s="57"/>
    </row>
    <row r="109" spans="2:6">
      <c r="B109" s="56"/>
      <c r="C109" s="57"/>
      <c r="D109" s="57"/>
      <c r="E109" s="57"/>
      <c r="F109" s="57"/>
    </row>
    <row r="110" spans="2:6">
      <c r="B110" s="56"/>
      <c r="C110" s="57"/>
      <c r="D110" s="57"/>
      <c r="E110" s="57"/>
      <c r="F110" s="57"/>
    </row>
    <row r="111" spans="2:6">
      <c r="B111" s="56"/>
      <c r="C111" s="57"/>
      <c r="D111" s="57"/>
      <c r="E111" s="57"/>
      <c r="F111" s="57"/>
    </row>
    <row r="112" spans="2:6">
      <c r="B112" s="56"/>
      <c r="C112" s="57"/>
      <c r="D112" s="57"/>
      <c r="E112" s="57"/>
      <c r="F112" s="57"/>
    </row>
    <row r="113" spans="2:6">
      <c r="B113" s="56"/>
      <c r="C113" s="57"/>
      <c r="D113" s="57"/>
      <c r="E113" s="57"/>
      <c r="F113" s="57"/>
    </row>
    <row r="114" spans="2:6">
      <c r="B114" s="56"/>
      <c r="C114" s="57"/>
      <c r="D114" s="57"/>
      <c r="E114" s="57"/>
      <c r="F114" s="57"/>
    </row>
    <row r="115" spans="2:6">
      <c r="B115" s="56"/>
      <c r="C115" s="57"/>
      <c r="D115" s="57"/>
      <c r="E115" s="57"/>
      <c r="F115" s="57"/>
    </row>
    <row r="116" spans="2:6">
      <c r="B116" s="56"/>
      <c r="C116" s="57"/>
      <c r="D116" s="57"/>
      <c r="E116" s="57"/>
      <c r="F116" s="57"/>
    </row>
    <row r="117" spans="2:6">
      <c r="B117" s="56"/>
      <c r="C117" s="57"/>
      <c r="D117" s="57"/>
      <c r="E117" s="57"/>
      <c r="F117" s="57"/>
    </row>
    <row r="118" spans="2:6">
      <c r="B118" s="56"/>
      <c r="C118" s="57"/>
      <c r="D118" s="57"/>
      <c r="E118" s="57"/>
      <c r="F118" s="57"/>
    </row>
    <row r="119" spans="2:6">
      <c r="B119" s="56"/>
      <c r="C119" s="57"/>
      <c r="D119" s="57"/>
      <c r="E119" s="57"/>
      <c r="F119" s="57"/>
    </row>
    <row r="120" spans="2:6">
      <c r="B120" s="56"/>
      <c r="C120" s="57"/>
      <c r="D120" s="57"/>
      <c r="E120" s="57"/>
      <c r="F120" s="57"/>
    </row>
    <row r="121" spans="2:6">
      <c r="B121" s="56"/>
      <c r="C121" s="57"/>
      <c r="D121" s="57"/>
      <c r="E121" s="57"/>
      <c r="F121" s="57"/>
    </row>
    <row r="122" spans="2:6">
      <c r="B122" s="56"/>
      <c r="C122" s="57"/>
      <c r="D122" s="57"/>
      <c r="E122" s="57"/>
      <c r="F122" s="57"/>
    </row>
    <row r="123" spans="2:6">
      <c r="B123" s="56"/>
      <c r="C123" s="57"/>
      <c r="D123" s="57"/>
      <c r="E123" s="57"/>
      <c r="F123" s="57"/>
    </row>
    <row r="124" spans="2:6">
      <c r="B124" s="56"/>
      <c r="C124" s="57"/>
      <c r="D124" s="57"/>
      <c r="E124" s="57"/>
      <c r="F124" s="57"/>
    </row>
    <row r="125" spans="2:6">
      <c r="B125" s="56"/>
      <c r="C125" s="57"/>
      <c r="D125" s="57"/>
      <c r="E125" s="57"/>
      <c r="F125" s="57"/>
    </row>
    <row r="126" spans="2:6">
      <c r="B126" s="56"/>
      <c r="C126" s="57"/>
      <c r="D126" s="57"/>
      <c r="E126" s="57"/>
      <c r="F126" s="57"/>
    </row>
    <row r="127" spans="2:6">
      <c r="B127" s="56"/>
      <c r="C127" s="57"/>
      <c r="D127" s="57"/>
      <c r="E127" s="57"/>
      <c r="F127" s="57"/>
    </row>
    <row r="128" spans="2:6">
      <c r="B128" s="56"/>
      <c r="C128" s="57"/>
      <c r="D128" s="57"/>
      <c r="E128" s="57"/>
      <c r="F128" s="57"/>
    </row>
    <row r="129" spans="2:6">
      <c r="B129" s="56"/>
      <c r="C129" s="57"/>
      <c r="D129" s="57"/>
      <c r="E129" s="57"/>
      <c r="F129" s="57"/>
    </row>
    <row r="130" spans="2:6">
      <c r="B130" s="56"/>
      <c r="C130" s="57"/>
      <c r="D130" s="57"/>
      <c r="E130" s="57"/>
      <c r="F130" s="57"/>
    </row>
    <row r="131" spans="2:6">
      <c r="B131" s="56"/>
      <c r="C131" s="57"/>
      <c r="D131" s="57"/>
      <c r="E131" s="57"/>
      <c r="F131" s="57"/>
    </row>
    <row r="132" spans="2:6">
      <c r="B132" s="56"/>
      <c r="C132" s="57"/>
      <c r="D132" s="57"/>
      <c r="E132" s="57"/>
      <c r="F132" s="57"/>
    </row>
    <row r="133" spans="2:6">
      <c r="B133" s="56"/>
      <c r="C133" s="57"/>
      <c r="D133" s="57"/>
      <c r="E133" s="57"/>
      <c r="F133" s="57"/>
    </row>
    <row r="134" spans="2:6">
      <c r="B134" s="56"/>
      <c r="C134" s="57"/>
      <c r="D134" s="57"/>
      <c r="E134" s="57"/>
      <c r="F134" s="57"/>
    </row>
    <row r="135" spans="2:6">
      <c r="B135" s="56"/>
      <c r="C135" s="57"/>
      <c r="D135" s="57"/>
      <c r="E135" s="57"/>
      <c r="F135" s="57"/>
    </row>
    <row r="136" spans="2:6">
      <c r="B136" s="56"/>
      <c r="C136" s="57"/>
      <c r="D136" s="57"/>
      <c r="E136" s="57"/>
      <c r="F136" s="57"/>
    </row>
    <row r="137" spans="2:6">
      <c r="B137" s="56"/>
      <c r="C137" s="57"/>
      <c r="D137" s="57"/>
      <c r="E137" s="57"/>
      <c r="F137" s="57"/>
    </row>
    <row r="138" spans="2:6">
      <c r="B138" s="56"/>
      <c r="C138" s="57"/>
      <c r="D138" s="57"/>
      <c r="E138" s="57"/>
      <c r="F138" s="57"/>
    </row>
    <row r="139" spans="2:6">
      <c r="B139" s="56"/>
      <c r="C139" s="57"/>
      <c r="D139" s="57"/>
      <c r="E139" s="57"/>
      <c r="F139" s="57"/>
    </row>
    <row r="140" spans="2:6">
      <c r="B140" s="56"/>
      <c r="C140" s="57"/>
      <c r="D140" s="57"/>
      <c r="E140" s="57"/>
      <c r="F140" s="57"/>
    </row>
    <row r="141" spans="2:6">
      <c r="B141" s="56"/>
      <c r="C141" s="57"/>
      <c r="D141" s="57"/>
      <c r="E141" s="57"/>
      <c r="F141" s="57"/>
    </row>
    <row r="142" spans="2:6">
      <c r="B142" s="56"/>
      <c r="C142" s="57"/>
      <c r="D142" s="57"/>
      <c r="E142" s="57"/>
      <c r="F142" s="57"/>
    </row>
    <row r="143" spans="2:6">
      <c r="B143" s="56"/>
      <c r="C143" s="57"/>
      <c r="D143" s="57"/>
      <c r="E143" s="57"/>
      <c r="F143" s="57"/>
    </row>
    <row r="144" spans="2:6">
      <c r="B144" s="56"/>
      <c r="C144" s="57"/>
      <c r="D144" s="57"/>
      <c r="E144" s="57"/>
      <c r="F144" s="57"/>
    </row>
    <row r="145" spans="2:6">
      <c r="B145" s="56"/>
      <c r="C145" s="57"/>
      <c r="D145" s="57"/>
      <c r="E145" s="57"/>
      <c r="F145" s="57"/>
    </row>
    <row r="146" spans="2:6">
      <c r="B146" s="56"/>
      <c r="C146" s="57"/>
      <c r="D146" s="57"/>
      <c r="E146" s="57"/>
      <c r="F146" s="57"/>
    </row>
    <row r="147" spans="2:6">
      <c r="B147" s="56"/>
      <c r="C147" s="57"/>
      <c r="D147" s="57"/>
      <c r="E147" s="57"/>
      <c r="F147" s="57"/>
    </row>
    <row r="148" spans="2:6">
      <c r="B148" s="56"/>
      <c r="C148" s="57"/>
      <c r="D148" s="57"/>
      <c r="E148" s="57"/>
      <c r="F148" s="57"/>
    </row>
    <row r="149" spans="2:6">
      <c r="B149" s="56"/>
      <c r="C149" s="57"/>
      <c r="D149" s="57"/>
      <c r="E149" s="57"/>
      <c r="F149" s="57"/>
    </row>
    <row r="150" spans="2:6">
      <c r="B150" s="56"/>
      <c r="C150" s="57"/>
      <c r="D150" s="57"/>
      <c r="E150" s="57"/>
      <c r="F150" s="57"/>
    </row>
    <row r="151" spans="2:6">
      <c r="B151" s="56"/>
      <c r="C151" s="57"/>
      <c r="D151" s="57"/>
      <c r="E151" s="57"/>
      <c r="F151" s="57"/>
    </row>
    <row r="152" spans="2:6">
      <c r="B152" s="56"/>
      <c r="C152" s="57"/>
      <c r="D152" s="57"/>
      <c r="E152" s="57"/>
      <c r="F152" s="57"/>
    </row>
    <row r="153" spans="2:6">
      <c r="B153" s="56"/>
      <c r="C153" s="57"/>
      <c r="D153" s="57"/>
      <c r="E153" s="57"/>
      <c r="F153" s="57"/>
    </row>
    <row r="154" spans="2:6">
      <c r="B154" s="56"/>
      <c r="C154" s="57"/>
      <c r="D154" s="57"/>
      <c r="E154" s="57"/>
      <c r="F154" s="57"/>
    </row>
    <row r="155" spans="2:6">
      <c r="B155" s="56"/>
      <c r="C155" s="57"/>
      <c r="D155" s="57"/>
      <c r="E155" s="57"/>
      <c r="F155" s="57"/>
    </row>
    <row r="156" spans="2:6">
      <c r="B156" s="56"/>
      <c r="C156" s="57"/>
      <c r="D156" s="57"/>
      <c r="E156" s="57"/>
      <c r="F156" s="57"/>
    </row>
    <row r="157" spans="2:6">
      <c r="B157" s="56"/>
      <c r="C157" s="57"/>
      <c r="D157" s="57"/>
      <c r="E157" s="57"/>
      <c r="F157" s="57"/>
    </row>
    <row r="158" spans="2:6">
      <c r="B158" s="56"/>
      <c r="C158" s="57"/>
      <c r="D158" s="57"/>
      <c r="E158" s="57"/>
      <c r="F158" s="57"/>
    </row>
    <row r="159" spans="2:6">
      <c r="B159" s="56"/>
      <c r="C159" s="57"/>
      <c r="D159" s="57"/>
      <c r="E159" s="57"/>
      <c r="F159" s="57"/>
    </row>
    <row r="160" spans="2:6">
      <c r="B160" s="56"/>
      <c r="C160" s="57"/>
      <c r="D160" s="57"/>
      <c r="E160" s="57"/>
      <c r="F160" s="57"/>
    </row>
    <row r="161" spans="2:6">
      <c r="B161" s="56"/>
      <c r="C161" s="57"/>
      <c r="D161" s="57"/>
      <c r="E161" s="57"/>
      <c r="F161" s="57"/>
    </row>
    <row r="162" spans="2:6">
      <c r="B162" s="56"/>
      <c r="C162" s="57"/>
      <c r="D162" s="57"/>
      <c r="E162" s="57"/>
      <c r="F162" s="57"/>
    </row>
    <row r="163" spans="2:6">
      <c r="B163" s="56"/>
      <c r="C163" s="57"/>
      <c r="D163" s="57"/>
      <c r="E163" s="57"/>
      <c r="F163" s="57"/>
    </row>
    <row r="164" spans="2:6">
      <c r="B164" s="56"/>
      <c r="C164" s="57"/>
      <c r="D164" s="57"/>
      <c r="E164" s="57"/>
      <c r="F164" s="57"/>
    </row>
    <row r="165" spans="2:6">
      <c r="B165" s="56"/>
      <c r="C165" s="57"/>
      <c r="D165" s="57"/>
      <c r="E165" s="57"/>
      <c r="F165" s="57"/>
    </row>
    <row r="166" spans="2:6">
      <c r="B166" s="56"/>
      <c r="C166" s="57"/>
      <c r="D166" s="57"/>
      <c r="E166" s="57"/>
      <c r="F166" s="57"/>
    </row>
    <row r="167" spans="2:6">
      <c r="B167" s="56"/>
      <c r="C167" s="57"/>
      <c r="D167" s="57"/>
      <c r="E167" s="57"/>
      <c r="F167" s="57"/>
    </row>
    <row r="168" spans="2:6">
      <c r="B168" s="56"/>
      <c r="C168" s="57"/>
      <c r="D168" s="57"/>
      <c r="E168" s="57"/>
      <c r="F168" s="57"/>
    </row>
    <row r="169" spans="2:6">
      <c r="B169" s="56"/>
      <c r="C169" s="57"/>
      <c r="D169" s="57"/>
      <c r="E169" s="57"/>
      <c r="F169" s="57"/>
    </row>
    <row r="170" spans="2:6">
      <c r="B170" s="56"/>
      <c r="C170" s="57"/>
      <c r="D170" s="57"/>
      <c r="E170" s="57"/>
      <c r="F170" s="57"/>
    </row>
    <row r="171" spans="2:6">
      <c r="B171" s="56"/>
      <c r="C171" s="57"/>
      <c r="D171" s="57"/>
      <c r="E171" s="57"/>
      <c r="F171" s="57"/>
    </row>
    <row r="172" spans="2:6">
      <c r="B172" s="56"/>
      <c r="C172" s="57"/>
      <c r="D172" s="57"/>
      <c r="E172" s="57"/>
      <c r="F172" s="57"/>
    </row>
    <row r="173" spans="2:6">
      <c r="B173" s="56"/>
      <c r="C173" s="57"/>
      <c r="D173" s="57"/>
      <c r="E173" s="57"/>
      <c r="F173" s="57"/>
    </row>
    <row r="174" spans="2:6">
      <c r="B174" s="56"/>
      <c r="C174" s="57"/>
      <c r="D174" s="57"/>
      <c r="E174" s="57"/>
      <c r="F174" s="57"/>
    </row>
    <row r="175" spans="2:6">
      <c r="B175" s="56"/>
      <c r="C175" s="57"/>
      <c r="D175" s="57"/>
      <c r="E175" s="57"/>
      <c r="F175" s="57"/>
    </row>
    <row r="176" spans="2:6">
      <c r="B176" s="56"/>
      <c r="C176" s="57"/>
      <c r="D176" s="57"/>
      <c r="E176" s="57"/>
      <c r="F176" s="57"/>
    </row>
    <row r="177" spans="2:6">
      <c r="B177" s="56"/>
      <c r="C177" s="57"/>
      <c r="D177" s="57"/>
      <c r="E177" s="57"/>
      <c r="F177" s="57"/>
    </row>
    <row r="178" spans="2:6">
      <c r="B178" s="56"/>
      <c r="C178" s="57"/>
      <c r="D178" s="57"/>
      <c r="E178" s="57"/>
      <c r="F178" s="57"/>
    </row>
    <row r="179" spans="2:6">
      <c r="B179" s="56"/>
      <c r="C179" s="57"/>
      <c r="D179" s="57"/>
      <c r="E179" s="57"/>
      <c r="F179" s="57"/>
    </row>
    <row r="180" spans="2:6">
      <c r="B180" s="56"/>
      <c r="C180" s="57"/>
      <c r="D180" s="57"/>
      <c r="E180" s="57"/>
      <c r="F180" s="57"/>
    </row>
    <row r="181" spans="2:6">
      <c r="B181" s="56"/>
      <c r="C181" s="57"/>
      <c r="D181" s="57"/>
      <c r="E181" s="57"/>
      <c r="F181" s="57"/>
    </row>
    <row r="182" spans="2:6">
      <c r="B182" s="56"/>
      <c r="C182" s="57"/>
      <c r="D182" s="57"/>
      <c r="E182" s="57"/>
      <c r="F182" s="57"/>
    </row>
    <row r="183" spans="2:6">
      <c r="B183" s="56"/>
      <c r="C183" s="57"/>
      <c r="D183" s="57"/>
      <c r="E183" s="57"/>
      <c r="F183" s="57"/>
    </row>
    <row r="184" spans="2:6">
      <c r="B184" s="56"/>
      <c r="C184" s="57"/>
      <c r="D184" s="57"/>
      <c r="E184" s="57"/>
      <c r="F184" s="57"/>
    </row>
    <row r="185" spans="2:6">
      <c r="B185" s="56"/>
      <c r="C185" s="57"/>
      <c r="D185" s="57"/>
      <c r="E185" s="57"/>
      <c r="F185" s="57"/>
    </row>
    <row r="186" spans="2:6">
      <c r="B186" s="56"/>
      <c r="C186" s="57"/>
      <c r="D186" s="57"/>
      <c r="E186" s="57"/>
      <c r="F186" s="57"/>
    </row>
    <row r="187" spans="2:6">
      <c r="B187" s="56"/>
      <c r="C187" s="57"/>
      <c r="D187" s="57"/>
      <c r="E187" s="57"/>
      <c r="F187" s="57"/>
    </row>
    <row r="188" spans="2:6">
      <c r="B188" s="56"/>
      <c r="C188" s="57"/>
      <c r="D188" s="57"/>
      <c r="E188" s="57"/>
      <c r="F188" s="57"/>
    </row>
    <row r="189" spans="2:6">
      <c r="B189" s="56"/>
      <c r="C189" s="57"/>
      <c r="D189" s="57"/>
      <c r="E189" s="57"/>
      <c r="F189" s="57"/>
    </row>
    <row r="190" spans="2:6">
      <c r="B190" s="56"/>
      <c r="C190" s="57"/>
      <c r="D190" s="57"/>
      <c r="E190" s="57"/>
      <c r="F190" s="57"/>
    </row>
    <row r="191" spans="2:6">
      <c r="B191" s="56"/>
      <c r="C191" s="57"/>
      <c r="D191" s="57"/>
      <c r="E191" s="57"/>
      <c r="F191" s="57"/>
    </row>
    <row r="192" spans="2:6">
      <c r="B192" s="56"/>
      <c r="C192" s="57"/>
      <c r="D192" s="57"/>
      <c r="E192" s="57"/>
      <c r="F192" s="57"/>
    </row>
    <row r="193" spans="2:6">
      <c r="B193" s="56"/>
      <c r="C193" s="57"/>
      <c r="D193" s="57"/>
      <c r="E193" s="57"/>
      <c r="F193" s="57"/>
    </row>
    <row r="194" spans="2:6">
      <c r="B194" s="56"/>
      <c r="C194" s="57"/>
      <c r="D194" s="57"/>
      <c r="E194" s="57"/>
      <c r="F194" s="57"/>
    </row>
    <row r="195" spans="2:6">
      <c r="B195" s="56"/>
      <c r="C195" s="57"/>
      <c r="D195" s="57"/>
      <c r="E195" s="57"/>
      <c r="F195" s="57"/>
    </row>
    <row r="196" spans="2:6">
      <c r="B196" s="56"/>
      <c r="C196" s="57"/>
      <c r="D196" s="57"/>
      <c r="E196" s="57"/>
      <c r="F196" s="57"/>
    </row>
    <row r="197" spans="2:6">
      <c r="B197" s="56"/>
      <c r="C197" s="57"/>
      <c r="D197" s="57"/>
      <c r="E197" s="57"/>
      <c r="F197" s="57"/>
    </row>
    <row r="198" spans="2:6">
      <c r="B198" s="56"/>
      <c r="C198" s="57"/>
      <c r="D198" s="57"/>
      <c r="E198" s="57"/>
      <c r="F198" s="57"/>
    </row>
    <row r="199" spans="2:6">
      <c r="B199" s="56"/>
      <c r="C199" s="57"/>
      <c r="D199" s="57"/>
      <c r="E199" s="57"/>
      <c r="F199" s="57"/>
    </row>
    <row r="200" spans="2:6">
      <c r="B200" s="56"/>
      <c r="C200" s="57"/>
      <c r="D200" s="57"/>
      <c r="E200" s="57"/>
      <c r="F200" s="57"/>
    </row>
    <row r="201" spans="2:6">
      <c r="B201" s="56"/>
      <c r="C201" s="57"/>
      <c r="D201" s="57"/>
      <c r="E201" s="57"/>
      <c r="F201" s="57"/>
    </row>
    <row r="202" spans="2:6">
      <c r="B202" s="56"/>
      <c r="C202" s="57"/>
      <c r="D202" s="57"/>
      <c r="E202" s="57"/>
      <c r="F202" s="57"/>
    </row>
    <row r="203" spans="2:6">
      <c r="B203" s="56"/>
      <c r="C203" s="57"/>
      <c r="D203" s="57"/>
      <c r="E203" s="57"/>
      <c r="F203" s="57"/>
    </row>
    <row r="204" spans="2:6">
      <c r="B204" s="56"/>
      <c r="C204" s="57"/>
      <c r="D204" s="57"/>
      <c r="E204" s="57"/>
      <c r="F204" s="57"/>
    </row>
    <row r="205" spans="2:6">
      <c r="B205" s="56"/>
      <c r="C205" s="57"/>
      <c r="D205" s="57"/>
      <c r="E205" s="57"/>
      <c r="F205" s="57"/>
    </row>
    <row r="206" spans="2:6">
      <c r="B206" s="56"/>
      <c r="C206" s="57"/>
      <c r="D206" s="57"/>
      <c r="E206" s="57"/>
      <c r="F206" s="57"/>
    </row>
    <row r="207" spans="2:6">
      <c r="B207" s="56"/>
      <c r="C207" s="57"/>
      <c r="D207" s="57"/>
      <c r="E207" s="57"/>
      <c r="F207" s="57"/>
    </row>
    <row r="208" spans="2:6">
      <c r="B208" s="56"/>
      <c r="C208" s="57"/>
      <c r="D208" s="57"/>
      <c r="E208" s="57"/>
      <c r="F208" s="57"/>
    </row>
    <row r="209" spans="2:6">
      <c r="B209" s="56"/>
      <c r="C209" s="57"/>
      <c r="D209" s="57"/>
      <c r="E209" s="57"/>
      <c r="F209" s="57"/>
    </row>
    <row r="210" spans="2:6">
      <c r="B210" s="56"/>
      <c r="C210" s="57"/>
      <c r="D210" s="57"/>
      <c r="E210" s="57"/>
      <c r="F210" s="57"/>
    </row>
    <row r="211" spans="2:6">
      <c r="B211" s="56"/>
      <c r="C211" s="57"/>
      <c r="D211" s="57"/>
      <c r="E211" s="57"/>
      <c r="F211" s="57"/>
    </row>
    <row r="212" spans="2:6">
      <c r="B212" s="56"/>
      <c r="C212" s="57"/>
      <c r="D212" s="57"/>
      <c r="E212" s="57"/>
      <c r="F212" s="57"/>
    </row>
    <row r="213" spans="2:6">
      <c r="B213" s="56"/>
      <c r="C213" s="57"/>
      <c r="D213" s="57"/>
      <c r="E213" s="57"/>
      <c r="F213" s="57"/>
    </row>
    <row r="214" spans="2:6">
      <c r="B214" s="56"/>
      <c r="C214" s="57"/>
      <c r="D214" s="57"/>
      <c r="E214" s="57"/>
      <c r="F214" s="57"/>
    </row>
  </sheetData>
  <mergeCells count="16">
    <mergeCell ref="R5:Y5"/>
    <mergeCell ref="R6:W6"/>
    <mergeCell ref="X6:X7"/>
    <mergeCell ref="A7:A18"/>
    <mergeCell ref="A2:L2"/>
    <mergeCell ref="A4:A6"/>
    <mergeCell ref="B4:B6"/>
    <mergeCell ref="C4:C6"/>
    <mergeCell ref="E4:L4"/>
    <mergeCell ref="E5:J5"/>
    <mergeCell ref="K5:K6"/>
    <mergeCell ref="A19:A30"/>
    <mergeCell ref="A31:A42"/>
    <mergeCell ref="A43:A54"/>
    <mergeCell ref="N5:O5"/>
    <mergeCell ref="P5:P7"/>
  </mergeCells>
  <pageMargins left="0.98425196850393704" right="0.98425196850393704" top="0.98425196850393704" bottom="0.9842519685039370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A0417</vt:lpstr>
      <vt:lpstr>G2059</vt:lpstr>
      <vt:lpstr>'A0417'!Print_Area</vt:lpstr>
      <vt:lpstr>'G2059'!Print_Area</vt:lpstr>
      <vt:lpstr>'A0417'!Print_Titles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Dafna Shemer</cp:lastModifiedBy>
  <cp:lastPrinted>2017-10-19T08:01:12Z</cp:lastPrinted>
  <dcterms:created xsi:type="dcterms:W3CDTF">2016-01-10T10:51:37Z</dcterms:created>
  <dcterms:modified xsi:type="dcterms:W3CDTF">2017-10-23T11:17:02Z</dcterms:modified>
</cp:coreProperties>
</file>